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Источники!$F$23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3"/>
  <c r="D20"/>
  <c r="D21"/>
  <c r="D23"/>
  <c r="D24"/>
  <c r="D25"/>
  <c r="D22"/>
  <c r="D26"/>
  <c r="D17" s="1"/>
  <c r="E12"/>
  <c r="E16"/>
  <c r="E17"/>
  <c r="F17" l="1"/>
  <c r="D12"/>
  <c r="F12" s="1"/>
  <c r="D16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<sst xmlns="http://schemas.openxmlformats.org/spreadsheetml/2006/main" count="973" uniqueCount="533">
  <si>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</si>
  <si>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</si>
  <si>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</si>
  <si>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</si>
  <si>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</si>
  <si>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</si>
  <si>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</si>
  <si>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</si>
  <si>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</si>
  <si>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</si>
  <si>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</si>
  <si>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</si>
  <si>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</si>
  <si>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</si>
  <si>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</si>
  <si>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</si>
  <si>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</si>
  <si>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</si>
  <si>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</si>
  <si>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</si>
  <si>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</si>
  <si>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</si>
  <si>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</si>
  <si>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</si>
  <si>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</si>
  <si>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</si>
  <si>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</si>
  <si>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</si>
  <si>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</si>
  <si>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</si>
  <si>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</si>
  <si>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</si>
  <si>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</si>
  <si>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</si>
  <si>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</si>
  <si>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</si>
  <si>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</si>
  <si>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</si>
  <si>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</si>
  <si>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</si>
  <si>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</si>
  <si>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</si>
  <si>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</si>
  <si>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</si>
  <si>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</si>
  <si>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</si>
  <si>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</si>
  <si>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</si>
  <si>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</si>
  <si>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</si>
  <si>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</si>
  <si>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</si>
  <si>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</si>
  <si>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</si>
  <si>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</si>
  <si>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</si>
  <si>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</si>
  <si>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</si>
  <si>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</si>
  <si>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</si>
  <si>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</si>
  <si>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</si>
  <si>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</si>
  <si>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</si>
  <si>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</si>
  <si>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</si>
  <si>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</si>
  <si>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</si>
  <si>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</si>
  <si>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</si>
  <si>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</si>
  <si>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</si>
  <si>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</si>
  <si>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</si>
  <si>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</si>
  <si>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</si>
  <si>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</si>
  <si>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</si>
  <si>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</si>
  <si>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</si>
  <si>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</si>
  <si>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</si>
  <si>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</si>
  <si>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</si>
  <si>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</si>
  <si>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</si>
  <si>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</si>
  <si>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</si>
  <si>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</si>
  <si>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</si>
  <si>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</si>
  <si>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</si>
  <si>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</si>
  <si>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</si>
  <si>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</si>
  <si>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</si>
  <si>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</si>
  <si>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</si>
  <si>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</si>
  <si>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</si>
  <si>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</si>
  <si>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</si>
  <si>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</si>
  <si>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</si>
  <si>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</si>
  <si>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</si>
  <si>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</si>
  <si>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</si>
  <si>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</si>
  <si>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</si>
  <si>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</si>
  <si>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</si>
  <si>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</si>
  <si>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</si>
  <si>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</si>
  <si>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</si>
  <si>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</si>
  <si>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</si>
  <si>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</si>
  <si>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</si>
  <si>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</si>
  <si>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</si>
  <si>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</si>
  <si>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</si>
  <si>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</si>
  <si>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</si>
  <si>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</si>
  <si>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</si>
  <si>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</si>
  <si>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</si>
  <si>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</si>
  <si>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</si>
  <si>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</si>
  <si>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</si>
  <si>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</si>
  <si>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</si>
  <si>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</si>
  <si>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</si>
  <si>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</si>
  <si>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</si>
  <si>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</si>
  <si>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</si>
  <si>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</si>
  <si>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</si>
  <si>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</si>
  <si>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</si>
  <si>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</si>
  <si>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</si>
  <si>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</si>
  <si>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</si>
  <si>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</si>
  <si>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</si>
  <si>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</si>
  <si>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</si>
  <si>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</si>
  <si>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</si>
  <si>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</si>
  <si>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</si>
  <si>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</si>
  <si>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</si>
  <si>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</si>
  <si>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</si>
  <si>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</si>
  <si>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</si>
  <si>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</si>
  <si>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</si>
  <si>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</si>
  <si>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</si>
  <si>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</si>
  <si>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</si>
  <si>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</si>
  <si>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</si>
  <si>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</si>
  <si>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</si>
  <si>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</si>
  <si>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</si>
  <si>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</si>
  <si>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</si>
  <si>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</si>
  <si>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</si>
  <si>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</si>
  <si>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</si>
  <si>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</si>
  <si>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</si>
  <si>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</si>
  <si>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</si>
  <si>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</si>
  <si>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</si>
  <si>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</si>
  <si>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</si>
  <si>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</si>
  <si>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</si>
  <si>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</si>
  <si>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</si>
  <si>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</si>
  <si>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</si>
  <si>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</si>
  <si>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</si>
  <si>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</si>
  <si>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</si>
  <si>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</si>
  <si>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</si>
  <si>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</si>
  <si>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</si>
  <si>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</si>
  <si>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</si>
  <si>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</si>
  <si>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</si>
  <si>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</si>
  <si>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</si>
  <si>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</si>
  <si>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</si>
  <si>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</si>
  <si>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</si>
  <si>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</si>
  <si>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</si>
  <si>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</si>
  <si>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</si>
  <si>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</si>
  <si>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</si>
  <si>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</si>
  <si>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</si>
  <si>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</si>
  <si>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</si>
  <si>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</si>
  <si>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</si>
  <si>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</si>
  <si>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</si>
  <si>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</si>
  <si>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</si>
  <si>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</si>
  <si>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</si>
  <si>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</si>
  <si>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</si>
  <si>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</si>
  <si>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</si>
  <si>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</si>
  <si>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</si>
  <si>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</si>
  <si>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</si>
  <si>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</si>
  <si>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</si>
  <si>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</si>
  <si>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</si>
  <si>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</si>
  <si>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</si>
  <si>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</si>
  <si>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</si>
  <si>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</si>
  <si>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</si>
  <si>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</si>
  <si>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</si>
  <si>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</si>
  <si>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</si>
  <si>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</si>
  <si>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</si>
  <si>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</si>
  <si>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</si>
  <si>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</si>
  <si>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</si>
  <si>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</si>
  <si>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</si>
  <si>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</si>
  <si>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</si>
  <si>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</si>
  <si>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</si>
  <si>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</si>
  <si>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</si>
  <si>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</si>
  <si>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</si>
  <si>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</si>
  <si>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</si>
  <si>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</si>
  <si>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</si>
  <si>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</si>
  <si>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</si>
  <si>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</si>
  <si>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</si>
  <si>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</si>
  <si>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</si>
  <si>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</si>
  <si>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</si>
  <si>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</si>
  <si>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</si>
  <si>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</si>
  <si>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</si>
  <si>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</si>
  <si>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</si>
  <si>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</si>
  <si>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</si>
  <si>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</si>
  <si>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</si>
  <si>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</si>
  <si>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</si>
  <si>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</si>
  <si>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</si>
  <si>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</si>
  <si>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</si>
  <si>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</si>
  <si>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</si>
  <si>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</si>
  <si>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</si>
  <si>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</si>
  <si>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</si>
  <si>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</si>
  <si>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</si>
  <si>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</si>
  <si>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</si>
  <si>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</si>
  <si>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</si>
  <si>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</si>
  <si>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</si>
  <si>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</si>
  <si>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</si>
  <si>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</si>
  <si>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</si>
  <si>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</si>
  <si>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</si>
  <si>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</si>
  <si>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</si>
  <si>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</si>
  <si>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</si>
  <si>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</si>
  <si>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</si>
  <si>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</si>
  <si>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</si>
  <si>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</si>
  <si>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</si>
  <si>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</si>
  <si>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</si>
  <si>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</si>
  <si>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</si>
  <si>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</si>
  <si>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</si>
  <si>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</si>
  <si>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</si>
  <si>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</si>
  <si>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</si>
  <si>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</si>
  <si>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</si>
  <si>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</si>
  <si>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</si>
  <si>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</si>
  <si>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</si>
  <si>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</si>
  <si>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</si>
  <si>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</si>
  <si>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</si>
  <si>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</si>
  <si>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</si>
  <si>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</si>
  <si>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</si>
  <si>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</si>
  <si>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</si>
  <si>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</si>
  <si>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</si>
  <si>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</si>
  <si>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</si>
  <si>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</si>
  <si>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</si>
  <si>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</si>
  <si>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</si>
  <si>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</si>
  <si>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</si>
  <si>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</si>
  <si>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</si>
  <si>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</si>
  <si>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</si>
  <si>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</si>
  <si>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</si>
  <si>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</si>
  <si>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</si>
  <si>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 xml:space="preserve">953 0502 7200340027 414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</si>
  <si>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</si>
  <si>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72003S0260 243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</si>
  <si>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</si>
  <si>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</si>
  <si>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</si>
  <si>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</si>
  <si>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</si>
  <si>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</si>
  <si>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</si>
  <si>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</si>
  <si>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</si>
  <si>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</si>
  <si>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</si>
  <si>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</si>
  <si>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</si>
  <si>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</si>
  <si>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</si>
  <si>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</si>
  <si>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</si>
  <si>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</si>
  <si>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</si>
  <si>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</si>
  <si>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</si>
  <si>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</si>
  <si>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</si>
  <si>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</si>
  <si>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</si>
  <si>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</si>
  <si>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</si>
  <si>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</si>
  <si>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</si>
  <si>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</si>
  <si>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</si>
  <si>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</si>
  <si>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</si>
  <si>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</si>
  <si>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</si>
  <si>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</si>
  <si>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</si>
  <si>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</si>
  <si>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</si>
  <si>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</si>
  <si>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</si>
  <si>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</si>
  <si>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</si>
  <si>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</si>
  <si>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</si>
  <si>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</si>
  <si>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</si>
  <si>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</si>
  <si>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</si>
  <si>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</si>
  <si>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</si>
  <si>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</si>
  <si>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</si>
  <si>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</si>
  <si>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</si>
  <si>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</si>
  <si>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</si>
  <si>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</si>
  <si>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</si>
  <si>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</si>
  <si>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</si>
  <si>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</si>
  <si>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</si>
  <si>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</si>
  <si>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</si>
  <si>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</si>
  <si>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</si>
  <si>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</si>
  <si>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</si>
  <si>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</si>
  <si>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953 0801 7100120902 540 </t>
  </si>
  <si>
    <t xml:space="preserve">953 0801 7100172020 244 </t>
  </si>
  <si>
    <t xml:space="preserve">953 0801 7100172020 540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</si>
  <si>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</si>
  <si>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</si>
  <si>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953 0801 7100240027 540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</si>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</sst>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workbookViewId="0">
      <selection activeCell="A25" sqref="A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519</v>
      </c>
    </row>
    <row r="7" spans="1:6" ht="25.5" customHeight="1">
      <c r="A7" s="11" t="s">
        <v>10</v>
      </c>
      <c r="B7" s="112" t="s">
        <v>518</v>
      </c>
      <c r="C7" s="112"/>
      <c r="D7" s="112"/>
      <c r="E7" s="3" t="s">
        <v>11</v>
      </c>
      <c r="F7" s="12" t="s">
        <v>17</v>
      </c>
    </row>
    <row r="8" spans="1:6">
      <c r="A8" s="11" t="s">
        <v>520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89527640.329999998</v>
      </c>
      <c r="E19" s="28">
        <v>60052319.060000002</v>
      </c>
      <c r="F19" s="27">
        <f>IF(OR(D19="-",IF(E19="-",0,E19)&gt;=IF(D19="-",0,D19)),"-",IF(D19="-",0,D19)-IF(E19="-",0,E19))</f>
        <v>29475321.269999996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26153840</v>
      </c>
      <c r="E21" s="37">
        <v>18026121.59</v>
      </c>
      <c r="F21" s="38">
        <f t="shared" ref="F21:F52" si="0">IF(OR(D21="-",IF(E21="-",0,E21)&gt;=IF(D21="-",0,D21)),"-",IF(D21="-",0,D21)-IF(E21="-",0,E21))</f>
        <v>8127718.4100000001</v>
      </c>
    </row>
    <row r="22" spans="1:6">
      <c r="A22" s="34" t="s">
        <v>34</v>
      </c>
      <c r="B22" s="35" t="s">
        <v>29</v>
      </c>
      <c r="C22" s="36" t="s">
        <v>35</v>
      </c>
      <c r="D22" s="37">
        <v>4576000</v>
      </c>
      <c r="E22" s="37">
        <v>3051928.94</v>
      </c>
      <c r="F22" s="38">
        <f t="shared" si="0"/>
        <v>1524071.06</v>
      </c>
    </row>
    <row r="23" spans="1:6">
      <c r="A23" s="34" t="s">
        <v>36</v>
      </c>
      <c r="B23" s="35" t="s">
        <v>29</v>
      </c>
      <c r="C23" s="36" t="s">
        <v>37</v>
      </c>
      <c r="D23" s="37">
        <v>4576000</v>
      </c>
      <c r="E23" s="37">
        <v>3051928.94</v>
      </c>
      <c r="F23" s="38">
        <f t="shared" si="0"/>
        <v>1524071.06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4276000</v>
      </c>
      <c r="E24" s="37">
        <v>2745580.74</v>
      </c>
      <c r="F24" s="38">
        <f t="shared" si="0"/>
        <v>1530419.2599999998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4276000</v>
      </c>
      <c r="E25" s="37">
        <v>2729016.42</v>
      </c>
      <c r="F25" s="38">
        <f t="shared" si="0"/>
        <v>1546983.58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1197.6099999999999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15366.71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200000</v>
      </c>
      <c r="E28" s="37">
        <v>292933.34000000003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200000</v>
      </c>
      <c r="E29" s="37">
        <v>292818.89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114.45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100000</v>
      </c>
      <c r="E31" s="37">
        <v>13414.86</v>
      </c>
      <c r="F31" s="38">
        <f t="shared" si="0"/>
        <v>86585.14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100000</v>
      </c>
      <c r="E32" s="37">
        <v>16438.41</v>
      </c>
      <c r="F32" s="38">
        <f t="shared" si="0"/>
        <v>83561.59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10.65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-3034.2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2634289.56</v>
      </c>
      <c r="F35" s="38">
        <f t="shared" si="0"/>
        <v>1130710.44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2634289.56</v>
      </c>
      <c r="F36" s="38">
        <f t="shared" si="0"/>
        <v>1130710.44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1108000</v>
      </c>
      <c r="E37" s="37">
        <v>1149634.82</v>
      </c>
      <c r="F37" s="38" t="str">
        <f t="shared" si="0"/>
        <v>-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9850.2999999999993</v>
      </c>
      <c r="F38" s="38">
        <f t="shared" si="0"/>
        <v>7149.7000000000007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2640000</v>
      </c>
      <c r="E39" s="37">
        <v>1742821.63</v>
      </c>
      <c r="F39" s="38">
        <f t="shared" si="0"/>
        <v>897178.37000000011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-268017.19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54640</v>
      </c>
      <c r="E41" s="37">
        <v>34150</v>
      </c>
      <c r="F41" s="38">
        <f t="shared" si="0"/>
        <v>20490</v>
      </c>
    </row>
    <row r="42" spans="1:6">
      <c r="A42" s="34" t="s">
        <v>75</v>
      </c>
      <c r="B42" s="35" t="s">
        <v>29</v>
      </c>
      <c r="C42" s="36" t="s">
        <v>76</v>
      </c>
      <c r="D42" s="37">
        <v>54640</v>
      </c>
      <c r="E42" s="37">
        <v>34150</v>
      </c>
      <c r="F42" s="38">
        <f t="shared" si="0"/>
        <v>20490</v>
      </c>
    </row>
    <row r="43" spans="1:6">
      <c r="A43" s="34" t="s">
        <v>75</v>
      </c>
      <c r="B43" s="35" t="s">
        <v>29</v>
      </c>
      <c r="C43" s="36" t="s">
        <v>77</v>
      </c>
      <c r="D43" s="37">
        <v>54640</v>
      </c>
      <c r="E43" s="37">
        <v>34150</v>
      </c>
      <c r="F43" s="38">
        <f t="shared" si="0"/>
        <v>20490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54640</v>
      </c>
      <c r="E44" s="37">
        <v>34150</v>
      </c>
      <c r="F44" s="38">
        <f t="shared" si="0"/>
        <v>20490</v>
      </c>
    </row>
    <row r="45" spans="1:6">
      <c r="A45" s="34" t="s">
        <v>80</v>
      </c>
      <c r="B45" s="35" t="s">
        <v>29</v>
      </c>
      <c r="C45" s="36" t="s">
        <v>81</v>
      </c>
      <c r="D45" s="37">
        <v>4289370</v>
      </c>
      <c r="E45" s="37">
        <v>1985519.59</v>
      </c>
      <c r="F45" s="38">
        <f t="shared" si="0"/>
        <v>2303850.41</v>
      </c>
    </row>
    <row r="46" spans="1:6">
      <c r="A46" s="34" t="s">
        <v>82</v>
      </c>
      <c r="B46" s="35" t="s">
        <v>29</v>
      </c>
      <c r="C46" s="36" t="s">
        <v>83</v>
      </c>
      <c r="D46" s="37">
        <v>165000</v>
      </c>
      <c r="E46" s="37">
        <v>102993.9</v>
      </c>
      <c r="F46" s="38">
        <f t="shared" si="0"/>
        <v>62006.100000000006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165000</v>
      </c>
      <c r="E47" s="37">
        <v>102993.9</v>
      </c>
      <c r="F47" s="38">
        <f t="shared" si="0"/>
        <v>62006.100000000006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165000</v>
      </c>
      <c r="E48" s="37">
        <v>99103.18</v>
      </c>
      <c r="F48" s="38">
        <f t="shared" si="0"/>
        <v>65896.820000000007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3890.72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4124370</v>
      </c>
      <c r="E50" s="37">
        <v>1882525.69</v>
      </c>
      <c r="F50" s="38">
        <f t="shared" si="0"/>
        <v>2241844.31</v>
      </c>
    </row>
    <row r="51" spans="1:6">
      <c r="A51" s="34" t="s">
        <v>92</v>
      </c>
      <c r="B51" s="35" t="s">
        <v>29</v>
      </c>
      <c r="C51" s="36" t="s">
        <v>93</v>
      </c>
      <c r="D51" s="37">
        <v>1583550</v>
      </c>
      <c r="E51" s="37">
        <v>1121935.79</v>
      </c>
      <c r="F51" s="38">
        <f t="shared" si="0"/>
        <v>461614.20999999996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1583550</v>
      </c>
      <c r="E52" s="37">
        <v>1121935.79</v>
      </c>
      <c r="F52" s="38">
        <f t="shared" si="0"/>
        <v>461614.20999999996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1583550</v>
      </c>
      <c r="E53" s="37">
        <v>1115779.6000000001</v>
      </c>
      <c r="F53" s="38">
        <f t="shared" ref="F53:F84" si="1">IF(OR(D53="-",IF(E53="-",0,E53)&gt;=IF(D53="-",0,D53)),"-",IF(D53="-",0,D53)-IF(E53="-",0,E53))</f>
        <v>467770.39999999991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5156.1899999999996</v>
      </c>
      <c r="F54" s="38" t="str">
        <f t="shared" si="1"/>
        <v>-</v>
      </c>
    </row>
    <row r="55" spans="1:6" ht="56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1000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2540820</v>
      </c>
      <c r="E56" s="37">
        <v>760589.9</v>
      </c>
      <c r="F56" s="38">
        <f t="shared" si="1"/>
        <v>1780230.1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2540820</v>
      </c>
      <c r="E57" s="37">
        <v>760589.9</v>
      </c>
      <c r="F57" s="38">
        <f t="shared" si="1"/>
        <v>1780230.1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2540820</v>
      </c>
      <c r="E58" s="37">
        <v>746753.68</v>
      </c>
      <c r="F58" s="38">
        <f t="shared" si="1"/>
        <v>1794066.3199999998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13836.22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13359000</v>
      </c>
      <c r="E60" s="37">
        <v>9399264.1500000004</v>
      </c>
      <c r="F60" s="38">
        <f t="shared" si="1"/>
        <v>3959735.8499999996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12836500</v>
      </c>
      <c r="E61" s="37">
        <v>9057037.0199999996</v>
      </c>
      <c r="F61" s="38">
        <f t="shared" si="1"/>
        <v>3779462.9800000004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10711200</v>
      </c>
      <c r="E62" s="37">
        <v>7286854.4299999997</v>
      </c>
      <c r="F62" s="38">
        <f t="shared" si="1"/>
        <v>3424345.5700000003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10711200</v>
      </c>
      <c r="E63" s="37">
        <v>7286854.4299999997</v>
      </c>
      <c r="F63" s="38">
        <f t="shared" si="1"/>
        <v>3424345.5700000003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57400</v>
      </c>
      <c r="E64" s="37">
        <v>31973.57</v>
      </c>
      <c r="F64" s="38">
        <f t="shared" si="1"/>
        <v>25426.43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57400</v>
      </c>
      <c r="E65" s="37">
        <v>31973.57</v>
      </c>
      <c r="F65" s="38">
        <f t="shared" si="1"/>
        <v>25426.43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2067900</v>
      </c>
      <c r="E66" s="37">
        <v>1738209.02</v>
      </c>
      <c r="F66" s="38">
        <f t="shared" si="1"/>
        <v>329690.98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2067900</v>
      </c>
      <c r="E67" s="37">
        <v>1738209.02</v>
      </c>
      <c r="F67" s="38">
        <f t="shared" si="1"/>
        <v>329690.98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2040000</v>
      </c>
      <c r="E68" s="37">
        <v>1715000</v>
      </c>
      <c r="F68" s="38">
        <f t="shared" si="1"/>
        <v>325000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27900</v>
      </c>
      <c r="E69" s="37">
        <v>23209.02</v>
      </c>
      <c r="F69" s="38">
        <f t="shared" si="1"/>
        <v>4690.9799999999996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522500</v>
      </c>
      <c r="E70" s="37">
        <v>342227.13</v>
      </c>
      <c r="F70" s="38">
        <f t="shared" si="1"/>
        <v>180272.87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522500</v>
      </c>
      <c r="E71" s="37">
        <v>342227.13</v>
      </c>
      <c r="F71" s="38">
        <f t="shared" si="1"/>
        <v>180272.87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522500</v>
      </c>
      <c r="E72" s="37">
        <v>342227.13</v>
      </c>
      <c r="F72" s="38">
        <f t="shared" si="1"/>
        <v>180272.87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109830</v>
      </c>
      <c r="E73" s="37">
        <v>135832.14000000001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109830</v>
      </c>
      <c r="E74" s="37">
        <v>133100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109830</v>
      </c>
      <c r="E75" s="37">
        <v>133100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109830</v>
      </c>
      <c r="E76" s="37">
        <v>133100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2732.14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2732.14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2732.14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784640.77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72729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72729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 t="s">
        <v>44</v>
      </c>
      <c r="E83" s="37">
        <v>72729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57125.98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57125.98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57125.98</v>
      </c>
      <c r="F86" s="38" t="str">
        <f t="shared" si="2"/>
        <v>-</v>
      </c>
    </row>
    <row r="87" spans="1:6" ht="56.2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654785.79</v>
      </c>
      <c r="F87" s="38" t="str">
        <f t="shared" si="2"/>
        <v>-</v>
      </c>
    </row>
    <row r="88" spans="1:6" ht="56.2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654785.79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 t="s">
        <v>44</v>
      </c>
      <c r="E89" s="37">
        <v>654785.79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496.44</v>
      </c>
      <c r="F90" s="38" t="str">
        <f t="shared" si="2"/>
        <v>-</v>
      </c>
    </row>
    <row r="91" spans="1:6" ht="22.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496.44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496.44</v>
      </c>
      <c r="F92" s="38" t="str">
        <f t="shared" si="2"/>
        <v>-</v>
      </c>
    </row>
    <row r="93" spans="1:6">
      <c r="A93" s="34" t="s">
        <v>176</v>
      </c>
      <c r="B93" s="35" t="s">
        <v>29</v>
      </c>
      <c r="C93" s="36" t="s">
        <v>177</v>
      </c>
      <c r="D93" s="37">
        <v>63373800.329999998</v>
      </c>
      <c r="E93" s="37">
        <v>42026197.469999999</v>
      </c>
      <c r="F93" s="38">
        <f t="shared" si="2"/>
        <v>21347602.859999999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64448635.189999998</v>
      </c>
      <c r="E94" s="37">
        <v>43101032.329999998</v>
      </c>
      <c r="F94" s="38">
        <f t="shared" si="2"/>
        <v>21347602.859999999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14259000</v>
      </c>
      <c r="E95" s="37">
        <v>12792220</v>
      </c>
      <c r="F95" s="38">
        <f t="shared" si="2"/>
        <v>1466780</v>
      </c>
    </row>
    <row r="96" spans="1:6">
      <c r="A96" s="34" t="s">
        <v>182</v>
      </c>
      <c r="B96" s="35" t="s">
        <v>29</v>
      </c>
      <c r="C96" s="36" t="s">
        <v>183</v>
      </c>
      <c r="D96" s="37">
        <v>14259000</v>
      </c>
      <c r="E96" s="37">
        <v>12792220</v>
      </c>
      <c r="F96" s="38">
        <f t="shared" si="2"/>
        <v>1466780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14259000</v>
      </c>
      <c r="E97" s="37">
        <v>12792220</v>
      </c>
      <c r="F97" s="38">
        <f t="shared" si="2"/>
        <v>1466780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9054600</v>
      </c>
      <c r="E98" s="37">
        <v>8149140</v>
      </c>
      <c r="F98" s="38">
        <f t="shared" si="2"/>
        <v>905460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5204400</v>
      </c>
      <c r="E99" s="37">
        <v>4643080</v>
      </c>
      <c r="F99" s="38">
        <f t="shared" si="2"/>
        <v>561320</v>
      </c>
    </row>
    <row r="100" spans="1:6" ht="22.5">
      <c r="A100" s="34" t="s">
        <v>190</v>
      </c>
      <c r="B100" s="35" t="s">
        <v>29</v>
      </c>
      <c r="C100" s="36" t="s">
        <v>191</v>
      </c>
      <c r="D100" s="37">
        <v>22371113</v>
      </c>
      <c r="E100" s="37">
        <v>6474549.9199999999</v>
      </c>
      <c r="F100" s="38">
        <f t="shared" si="2"/>
        <v>15896563.08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1851000</v>
      </c>
      <c r="E101" s="37">
        <v>1794530</v>
      </c>
      <c r="F101" s="38">
        <f t="shared" si="2"/>
        <v>56470</v>
      </c>
    </row>
    <row r="102" spans="1:6" ht="78.75">
      <c r="A102" s="39" t="s">
        <v>194</v>
      </c>
      <c r="B102" s="35" t="s">
        <v>29</v>
      </c>
      <c r="C102" s="36" t="s">
        <v>195</v>
      </c>
      <c r="D102" s="37">
        <v>1851000</v>
      </c>
      <c r="E102" s="37">
        <v>1794530</v>
      </c>
      <c r="F102" s="38">
        <f t="shared" si="2"/>
        <v>56470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12500000</v>
      </c>
      <c r="E103" s="37" t="s">
        <v>44</v>
      </c>
      <c r="F103" s="38">
        <f t="shared" si="2"/>
        <v>12500000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12500000</v>
      </c>
      <c r="E104" s="37" t="s">
        <v>44</v>
      </c>
      <c r="F104" s="38">
        <f t="shared" si="2"/>
        <v>12500000</v>
      </c>
    </row>
    <row r="105" spans="1:6">
      <c r="A105" s="34" t="s">
        <v>200</v>
      </c>
      <c r="B105" s="35" t="s">
        <v>29</v>
      </c>
      <c r="C105" s="36" t="s">
        <v>201</v>
      </c>
      <c r="D105" s="37">
        <v>8020113</v>
      </c>
      <c r="E105" s="37">
        <v>4680019.92</v>
      </c>
      <c r="F105" s="38">
        <f t="shared" si="2"/>
        <v>3340093.08</v>
      </c>
    </row>
    <row r="106" spans="1:6">
      <c r="A106" s="34" t="s">
        <v>202</v>
      </c>
      <c r="B106" s="35" t="s">
        <v>29</v>
      </c>
      <c r="C106" s="36" t="s">
        <v>203</v>
      </c>
      <c r="D106" s="37">
        <v>8020113</v>
      </c>
      <c r="E106" s="37">
        <v>4680019.92</v>
      </c>
      <c r="F106" s="38">
        <f t="shared" si="2"/>
        <v>3340093.08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255400</v>
      </c>
      <c r="E107" s="37">
        <v>191800</v>
      </c>
      <c r="F107" s="38">
        <f t="shared" si="2"/>
        <v>63600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208</v>
      </c>
      <c r="B109" s="35" t="s">
        <v>29</v>
      </c>
      <c r="C109" s="36" t="s">
        <v>209</v>
      </c>
      <c r="D109" s="37">
        <v>1000</v>
      </c>
      <c r="E109" s="37">
        <v>1000</v>
      </c>
      <c r="F109" s="38" t="str">
        <f t="shared" si="2"/>
        <v>-</v>
      </c>
    </row>
    <row r="110" spans="1:6" ht="33.75">
      <c r="A110" s="34" t="s">
        <v>210</v>
      </c>
      <c r="B110" s="35" t="s">
        <v>29</v>
      </c>
      <c r="C110" s="36" t="s">
        <v>211</v>
      </c>
      <c r="D110" s="37">
        <v>254400</v>
      </c>
      <c r="E110" s="37">
        <v>190800</v>
      </c>
      <c r="F110" s="38">
        <f t="shared" si="2"/>
        <v>63600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254400</v>
      </c>
      <c r="E111" s="37">
        <v>190800</v>
      </c>
      <c r="F111" s="38">
        <f t="shared" si="2"/>
        <v>63600</v>
      </c>
    </row>
    <row r="112" spans="1:6">
      <c r="A112" s="34" t="s">
        <v>214</v>
      </c>
      <c r="B112" s="35" t="s">
        <v>29</v>
      </c>
      <c r="C112" s="36" t="s">
        <v>215</v>
      </c>
      <c r="D112" s="37">
        <v>27563122.190000001</v>
      </c>
      <c r="E112" s="37">
        <v>23642462.41</v>
      </c>
      <c r="F112" s="38">
        <f t="shared" si="2"/>
        <v>3920659.7800000012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583238.06999999995</v>
      </c>
      <c r="E113" s="37">
        <v>419207.79</v>
      </c>
      <c r="F113" s="38">
        <f t="shared" si="2"/>
        <v>164030.27999999997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583238.06999999995</v>
      </c>
      <c r="E114" s="37">
        <v>419207.79</v>
      </c>
      <c r="F114" s="38">
        <f t="shared" si="2"/>
        <v>164030.27999999997</v>
      </c>
    </row>
    <row r="115" spans="1:6" ht="22.5">
      <c r="A115" s="34" t="s">
        <v>220</v>
      </c>
      <c r="B115" s="35" t="s">
        <v>29</v>
      </c>
      <c r="C115" s="36" t="s">
        <v>221</v>
      </c>
      <c r="D115" s="37">
        <v>26979884.120000001</v>
      </c>
      <c r="E115" s="37">
        <v>23223254.620000001</v>
      </c>
      <c r="F115" s="38">
        <f t="shared" si="2"/>
        <v>3756629.5</v>
      </c>
    </row>
    <row r="116" spans="1:6" ht="22.5">
      <c r="A116" s="34" t="s">
        <v>222</v>
      </c>
      <c r="B116" s="35" t="s">
        <v>29</v>
      </c>
      <c r="C116" s="36" t="s">
        <v>223</v>
      </c>
      <c r="D116" s="37">
        <v>26979884.120000001</v>
      </c>
      <c r="E116" s="37">
        <v>23223254.620000001</v>
      </c>
      <c r="F116" s="38">
        <f t="shared" si="2"/>
        <v>3756629.5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6293000</v>
      </c>
      <c r="E117" s="37">
        <v>6293000</v>
      </c>
      <c r="F117" s="38" t="str">
        <f t="shared" ref="F117:F125" si="3">IF(OR(D117="-",IF(E117="-",0,E117)&gt;=IF(D117="-",0,D117)),"-",IF(D117="-",0,D117)-IF(E117="-",0,E117))</f>
        <v>-</v>
      </c>
    </row>
    <row r="118" spans="1:6" ht="146.25">
      <c r="A118" s="39" t="s">
        <v>226</v>
      </c>
      <c r="B118" s="35" t="s">
        <v>29</v>
      </c>
      <c r="C118" s="36" t="s">
        <v>227</v>
      </c>
      <c r="D118" s="37">
        <v>20686884.120000001</v>
      </c>
      <c r="E118" s="37">
        <v>16930254.620000001</v>
      </c>
      <c r="F118" s="38">
        <f t="shared" si="3"/>
        <v>3756629.5</v>
      </c>
    </row>
    <row r="119" spans="1:6" ht="78.75">
      <c r="A119" s="34" t="s">
        <v>228</v>
      </c>
      <c r="B119" s="35" t="s">
        <v>29</v>
      </c>
      <c r="C119" s="36" t="s">
        <v>229</v>
      </c>
      <c r="D119" s="37">
        <v>10399.6</v>
      </c>
      <c r="E119" s="37">
        <v>10399.6</v>
      </c>
      <c r="F119" s="38" t="str">
        <f t="shared" si="3"/>
        <v>-</v>
      </c>
    </row>
    <row r="120" spans="1:6" ht="56.25">
      <c r="A120" s="34" t="s">
        <v>230</v>
      </c>
      <c r="B120" s="35" t="s">
        <v>29</v>
      </c>
      <c r="C120" s="36" t="s">
        <v>231</v>
      </c>
      <c r="D120" s="37">
        <v>10399.6</v>
      </c>
      <c r="E120" s="37">
        <v>10399.6</v>
      </c>
      <c r="F120" s="38" t="str">
        <f t="shared" si="3"/>
        <v>-</v>
      </c>
    </row>
    <row r="121" spans="1:6" ht="56.25">
      <c r="A121" s="34" t="s">
        <v>232</v>
      </c>
      <c r="B121" s="35" t="s">
        <v>29</v>
      </c>
      <c r="C121" s="36" t="s">
        <v>233</v>
      </c>
      <c r="D121" s="37">
        <v>10399.6</v>
      </c>
      <c r="E121" s="37">
        <v>10399.6</v>
      </c>
      <c r="F121" s="38" t="str">
        <f t="shared" si="3"/>
        <v>-</v>
      </c>
    </row>
    <row r="122" spans="1:6" ht="45">
      <c r="A122" s="34" t="s">
        <v>234</v>
      </c>
      <c r="B122" s="35" t="s">
        <v>29</v>
      </c>
      <c r="C122" s="36" t="s">
        <v>235</v>
      </c>
      <c r="D122" s="37">
        <v>10399.6</v>
      </c>
      <c r="E122" s="37">
        <v>10399.6</v>
      </c>
      <c r="F122" s="38" t="str">
        <f t="shared" si="3"/>
        <v>-</v>
      </c>
    </row>
    <row r="123" spans="1:6" ht="33.75">
      <c r="A123" s="34" t="s">
        <v>236</v>
      </c>
      <c r="B123" s="35" t="s">
        <v>29</v>
      </c>
      <c r="C123" s="36" t="s">
        <v>237</v>
      </c>
      <c r="D123" s="37">
        <v>-1085234.46</v>
      </c>
      <c r="E123" s="37">
        <v>-1085234.46</v>
      </c>
      <c r="F123" s="38" t="str">
        <f t="shared" si="3"/>
        <v>-</v>
      </c>
    </row>
    <row r="124" spans="1:6" ht="45">
      <c r="A124" s="34" t="s">
        <v>238</v>
      </c>
      <c r="B124" s="35" t="s">
        <v>29</v>
      </c>
      <c r="C124" s="36" t="s">
        <v>239</v>
      </c>
      <c r="D124" s="37">
        <v>-1085234.46</v>
      </c>
      <c r="E124" s="37">
        <v>-1085234.46</v>
      </c>
      <c r="F124" s="38" t="str">
        <f t="shared" si="3"/>
        <v>-</v>
      </c>
    </row>
    <row r="125" spans="1:6" ht="45">
      <c r="A125" s="34" t="s">
        <v>240</v>
      </c>
      <c r="B125" s="35" t="s">
        <v>29</v>
      </c>
      <c r="C125" s="36" t="s">
        <v>241</v>
      </c>
      <c r="D125" s="37">
        <v>-1085234.46</v>
      </c>
      <c r="E125" s="37">
        <v>-1085234.46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242</v>
      </c>
      <c r="B2" s="108"/>
      <c r="C2" s="108"/>
      <c r="D2" s="108"/>
      <c r="E2" s="1"/>
      <c r="F2" s="13" t="s">
        <v>243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244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245</v>
      </c>
      <c r="B13" s="52" t="s">
        <v>246</v>
      </c>
      <c r="C13" s="53" t="s">
        <v>247</v>
      </c>
      <c r="D13" s="54">
        <v>90691943.930000007</v>
      </c>
      <c r="E13" s="55">
        <v>44987133.920000002</v>
      </c>
      <c r="F13" s="56">
        <f>IF(OR(D13="-",IF(E13="-",0,E13)&gt;=IF(D13="-",0,D13)),"-",IF(D13="-",0,D13)-IF(E13="-",0,E13))</f>
        <v>45704810.010000005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248</v>
      </c>
      <c r="B15" s="52" t="s">
        <v>246</v>
      </c>
      <c r="C15" s="53" t="s">
        <v>249</v>
      </c>
      <c r="D15" s="54">
        <v>90691943.930000007</v>
      </c>
      <c r="E15" s="55">
        <v>44987133.920000002</v>
      </c>
      <c r="F15" s="56">
        <f t="shared" ref="F15:F46" si="0">IF(OR(D15="-",IF(E15="-",0,E15)&gt;=IF(D15="-",0,D15)),"-",IF(D15="-",0,D15)-IF(E15="-",0,E15))</f>
        <v>45704810.010000005</v>
      </c>
    </row>
    <row r="16" spans="1:6" ht="33.75">
      <c r="A16" s="51" t="s">
        <v>250</v>
      </c>
      <c r="B16" s="52" t="s">
        <v>246</v>
      </c>
      <c r="C16" s="53" t="s">
        <v>251</v>
      </c>
      <c r="D16" s="54">
        <v>90691943.930000007</v>
      </c>
      <c r="E16" s="55">
        <v>44987133.920000002</v>
      </c>
      <c r="F16" s="56">
        <f t="shared" si="0"/>
        <v>45704810.010000005</v>
      </c>
    </row>
    <row r="17" spans="1:6">
      <c r="A17" s="24" t="s">
        <v>252</v>
      </c>
      <c r="B17" s="63" t="s">
        <v>246</v>
      </c>
      <c r="C17" s="26" t="s">
        <v>253</v>
      </c>
      <c r="D17" s="27">
        <v>10668605.9</v>
      </c>
      <c r="E17" s="64">
        <v>6299196.1500000004</v>
      </c>
      <c r="F17" s="65">
        <f t="shared" si="0"/>
        <v>4369409.75</v>
      </c>
    </row>
    <row r="18" spans="1:6" ht="45">
      <c r="A18" s="24" t="s">
        <v>254</v>
      </c>
      <c r="B18" s="63" t="s">
        <v>246</v>
      </c>
      <c r="C18" s="26" t="s">
        <v>255</v>
      </c>
      <c r="D18" s="27">
        <v>8824999.5899999999</v>
      </c>
      <c r="E18" s="64">
        <v>5608909.9500000002</v>
      </c>
      <c r="F18" s="65">
        <f t="shared" si="0"/>
        <v>3216089.6399999997</v>
      </c>
    </row>
    <row r="19" spans="1:6" ht="45">
      <c r="A19" s="24" t="s">
        <v>256</v>
      </c>
      <c r="B19" s="63" t="s">
        <v>246</v>
      </c>
      <c r="C19" s="26" t="s">
        <v>257</v>
      </c>
      <c r="D19" s="27">
        <v>7891719.5899999999</v>
      </c>
      <c r="E19" s="64">
        <v>4986309.95</v>
      </c>
      <c r="F19" s="65">
        <f t="shared" si="0"/>
        <v>2905409.6399999997</v>
      </c>
    </row>
    <row r="20" spans="1:6" ht="22.5">
      <c r="A20" s="24" t="s">
        <v>258</v>
      </c>
      <c r="B20" s="63" t="s">
        <v>246</v>
      </c>
      <c r="C20" s="26" t="s">
        <v>259</v>
      </c>
      <c r="D20" s="27">
        <v>5422770</v>
      </c>
      <c r="E20" s="64">
        <v>3196037.88</v>
      </c>
      <c r="F20" s="65">
        <f t="shared" si="0"/>
        <v>2226732.12</v>
      </c>
    </row>
    <row r="21" spans="1:6" ht="33.75">
      <c r="A21" s="24" t="s">
        <v>260</v>
      </c>
      <c r="B21" s="63" t="s">
        <v>246</v>
      </c>
      <c r="C21" s="26" t="s">
        <v>261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262</v>
      </c>
      <c r="B22" s="63" t="s">
        <v>246</v>
      </c>
      <c r="C22" s="26" t="s">
        <v>263</v>
      </c>
      <c r="D22" s="27">
        <v>1545043.06</v>
      </c>
      <c r="E22" s="64">
        <v>1324321.78</v>
      </c>
      <c r="F22" s="65">
        <f t="shared" si="0"/>
        <v>220721.28000000003</v>
      </c>
    </row>
    <row r="23" spans="1:6" ht="22.5">
      <c r="A23" s="24" t="s">
        <v>264</v>
      </c>
      <c r="B23" s="63" t="s">
        <v>246</v>
      </c>
      <c r="C23" s="26" t="s">
        <v>265</v>
      </c>
      <c r="D23" s="27">
        <v>433780.86</v>
      </c>
      <c r="E23" s="64">
        <v>226729.44</v>
      </c>
      <c r="F23" s="65">
        <f t="shared" si="0"/>
        <v>207051.41999999998</v>
      </c>
    </row>
    <row r="24" spans="1:6">
      <c r="A24" s="24" t="s">
        <v>266</v>
      </c>
      <c r="B24" s="63" t="s">
        <v>246</v>
      </c>
      <c r="C24" s="26" t="s">
        <v>267</v>
      </c>
      <c r="D24" s="27">
        <v>466749.21</v>
      </c>
      <c r="E24" s="64">
        <v>235120.85</v>
      </c>
      <c r="F24" s="65">
        <f t="shared" si="0"/>
        <v>231628.36000000002</v>
      </c>
    </row>
    <row r="25" spans="1:6">
      <c r="A25" s="24" t="s">
        <v>268</v>
      </c>
      <c r="B25" s="63" t="s">
        <v>246</v>
      </c>
      <c r="C25" s="26" t="s">
        <v>269</v>
      </c>
      <c r="D25" s="27">
        <v>4552.46</v>
      </c>
      <c r="E25" s="64">
        <v>4100</v>
      </c>
      <c r="F25" s="65">
        <f t="shared" si="0"/>
        <v>452.46000000000004</v>
      </c>
    </row>
    <row r="26" spans="1:6">
      <c r="A26" s="24" t="s">
        <v>266</v>
      </c>
      <c r="B26" s="63" t="s">
        <v>246</v>
      </c>
      <c r="C26" s="26" t="s">
        <v>270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271</v>
      </c>
      <c r="B27" s="63" t="s">
        <v>246</v>
      </c>
      <c r="C27" s="26" t="s">
        <v>272</v>
      </c>
      <c r="D27" s="27">
        <v>933280</v>
      </c>
      <c r="E27" s="64">
        <v>622600</v>
      </c>
      <c r="F27" s="65">
        <f t="shared" si="0"/>
        <v>310680</v>
      </c>
    </row>
    <row r="28" spans="1:6">
      <c r="A28" s="24" t="s">
        <v>214</v>
      </c>
      <c r="B28" s="63" t="s">
        <v>246</v>
      </c>
      <c r="C28" s="26" t="s">
        <v>273</v>
      </c>
      <c r="D28" s="27">
        <v>791900</v>
      </c>
      <c r="E28" s="64">
        <v>528000</v>
      </c>
      <c r="F28" s="65">
        <f t="shared" si="0"/>
        <v>263900</v>
      </c>
    </row>
    <row r="29" spans="1:6">
      <c r="A29" s="24" t="s">
        <v>214</v>
      </c>
      <c r="B29" s="63" t="s">
        <v>246</v>
      </c>
      <c r="C29" s="26" t="s">
        <v>274</v>
      </c>
      <c r="D29" s="27">
        <v>113100</v>
      </c>
      <c r="E29" s="64">
        <v>75400</v>
      </c>
      <c r="F29" s="65">
        <f t="shared" si="0"/>
        <v>37700</v>
      </c>
    </row>
    <row r="30" spans="1:6">
      <c r="A30" s="24" t="s">
        <v>214</v>
      </c>
      <c r="B30" s="63" t="s">
        <v>246</v>
      </c>
      <c r="C30" s="26" t="s">
        <v>275</v>
      </c>
      <c r="D30" s="27">
        <v>28280</v>
      </c>
      <c r="E30" s="64">
        <v>19200</v>
      </c>
      <c r="F30" s="65">
        <f t="shared" si="0"/>
        <v>9080</v>
      </c>
    </row>
    <row r="31" spans="1:6" ht="33.75">
      <c r="A31" s="24" t="s">
        <v>276</v>
      </c>
      <c r="B31" s="63" t="s">
        <v>246</v>
      </c>
      <c r="C31" s="26" t="s">
        <v>277</v>
      </c>
      <c r="D31" s="27">
        <v>848900</v>
      </c>
      <c r="E31" s="64">
        <v>632600</v>
      </c>
      <c r="F31" s="65">
        <f t="shared" si="0"/>
        <v>216300</v>
      </c>
    </row>
    <row r="32" spans="1:6" ht="22.5">
      <c r="A32" s="24" t="s">
        <v>271</v>
      </c>
      <c r="B32" s="63" t="s">
        <v>246</v>
      </c>
      <c r="C32" s="26" t="s">
        <v>278</v>
      </c>
      <c r="D32" s="27">
        <v>848900</v>
      </c>
      <c r="E32" s="64">
        <v>632600</v>
      </c>
      <c r="F32" s="65">
        <f t="shared" si="0"/>
        <v>216300</v>
      </c>
    </row>
    <row r="33" spans="1:6">
      <c r="A33" s="24" t="s">
        <v>214</v>
      </c>
      <c r="B33" s="63" t="s">
        <v>246</v>
      </c>
      <c r="C33" s="26" t="s">
        <v>279</v>
      </c>
      <c r="D33" s="27">
        <v>649900</v>
      </c>
      <c r="E33" s="64">
        <v>433600</v>
      </c>
      <c r="F33" s="65">
        <f t="shared" si="0"/>
        <v>216300</v>
      </c>
    </row>
    <row r="34" spans="1:6">
      <c r="A34" s="24" t="s">
        <v>214</v>
      </c>
      <c r="B34" s="63" t="s">
        <v>246</v>
      </c>
      <c r="C34" s="26" t="s">
        <v>280</v>
      </c>
      <c r="D34" s="27">
        <v>199000</v>
      </c>
      <c r="E34" s="64">
        <v>199000</v>
      </c>
      <c r="F34" s="65" t="str">
        <f t="shared" si="0"/>
        <v>-</v>
      </c>
    </row>
    <row r="35" spans="1:6">
      <c r="A35" s="24" t="s">
        <v>281</v>
      </c>
      <c r="B35" s="63" t="s">
        <v>246</v>
      </c>
      <c r="C35" s="26" t="s">
        <v>282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283</v>
      </c>
      <c r="B36" s="63" t="s">
        <v>246</v>
      </c>
      <c r="C36" s="26" t="s">
        <v>284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285</v>
      </c>
      <c r="B37" s="63" t="s">
        <v>246</v>
      </c>
      <c r="C37" s="26" t="s">
        <v>286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287</v>
      </c>
      <c r="B38" s="63" t="s">
        <v>246</v>
      </c>
      <c r="C38" s="26" t="s">
        <v>288</v>
      </c>
      <c r="D38" s="27">
        <v>944706.31</v>
      </c>
      <c r="E38" s="64">
        <v>57686.2</v>
      </c>
      <c r="F38" s="65">
        <f t="shared" si="0"/>
        <v>887020.1100000001</v>
      </c>
    </row>
    <row r="39" spans="1:6" ht="33.75">
      <c r="A39" s="24" t="s">
        <v>283</v>
      </c>
      <c r="B39" s="63" t="s">
        <v>246</v>
      </c>
      <c r="C39" s="26" t="s">
        <v>289</v>
      </c>
      <c r="D39" s="27">
        <v>691706.31</v>
      </c>
      <c r="E39" s="64">
        <v>47686.2</v>
      </c>
      <c r="F39" s="65">
        <f t="shared" si="0"/>
        <v>644020.1100000001</v>
      </c>
    </row>
    <row r="40" spans="1:6">
      <c r="A40" s="24" t="s">
        <v>268</v>
      </c>
      <c r="B40" s="63" t="s">
        <v>246</v>
      </c>
      <c r="C40" s="26" t="s">
        <v>290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>
      <c r="A41" s="24" t="s">
        <v>266</v>
      </c>
      <c r="B41" s="63" t="s">
        <v>246</v>
      </c>
      <c r="C41" s="26" t="s">
        <v>291</v>
      </c>
      <c r="D41" s="27">
        <v>20000</v>
      </c>
      <c r="E41" s="64" t="s">
        <v>44</v>
      </c>
      <c r="F41" s="65">
        <f t="shared" si="0"/>
        <v>20000</v>
      </c>
    </row>
    <row r="42" spans="1:6">
      <c r="A42" s="24" t="s">
        <v>266</v>
      </c>
      <c r="B42" s="63" t="s">
        <v>246</v>
      </c>
      <c r="C42" s="26" t="s">
        <v>292</v>
      </c>
      <c r="D42" s="27">
        <v>617520.11</v>
      </c>
      <c r="E42" s="64" t="s">
        <v>44</v>
      </c>
      <c r="F42" s="65">
        <f t="shared" si="0"/>
        <v>617520.11</v>
      </c>
    </row>
    <row r="43" spans="1:6">
      <c r="A43" s="24" t="s">
        <v>266</v>
      </c>
      <c r="B43" s="63" t="s">
        <v>246</v>
      </c>
      <c r="C43" s="26" t="s">
        <v>293</v>
      </c>
      <c r="D43" s="27">
        <v>36500</v>
      </c>
      <c r="E43" s="64">
        <v>30000</v>
      </c>
      <c r="F43" s="65">
        <f t="shared" si="0"/>
        <v>6500</v>
      </c>
    </row>
    <row r="44" spans="1:6" ht="22.5">
      <c r="A44" s="24" t="s">
        <v>294</v>
      </c>
      <c r="B44" s="63" t="s">
        <v>246</v>
      </c>
      <c r="C44" s="26" t="s">
        <v>295</v>
      </c>
      <c r="D44" s="27">
        <v>7223</v>
      </c>
      <c r="E44" s="64">
        <v>7223</v>
      </c>
      <c r="F44" s="65" t="str">
        <f t="shared" si="0"/>
        <v>-</v>
      </c>
    </row>
    <row r="45" spans="1:6" ht="33.75">
      <c r="A45" s="24" t="s">
        <v>296</v>
      </c>
      <c r="B45" s="63" t="s">
        <v>246</v>
      </c>
      <c r="C45" s="26" t="s">
        <v>297</v>
      </c>
      <c r="D45" s="27">
        <v>185000</v>
      </c>
      <c r="E45" s="64" t="s">
        <v>44</v>
      </c>
      <c r="F45" s="65">
        <f t="shared" si="0"/>
        <v>185000</v>
      </c>
    </row>
    <row r="46" spans="1:6">
      <c r="A46" s="24" t="s">
        <v>266</v>
      </c>
      <c r="B46" s="63" t="s">
        <v>246</v>
      </c>
      <c r="C46" s="26" t="s">
        <v>298</v>
      </c>
      <c r="D46" s="27">
        <v>185000</v>
      </c>
      <c r="E46" s="64" t="s">
        <v>44</v>
      </c>
      <c r="F46" s="65">
        <f t="shared" si="0"/>
        <v>185000</v>
      </c>
    </row>
    <row r="47" spans="1:6" ht="22.5">
      <c r="A47" s="24" t="s">
        <v>299</v>
      </c>
      <c r="B47" s="63" t="s">
        <v>246</v>
      </c>
      <c r="C47" s="26" t="s">
        <v>300</v>
      </c>
      <c r="D47" s="27">
        <v>44000</v>
      </c>
      <c r="E47" s="64" t="s">
        <v>44</v>
      </c>
      <c r="F47" s="65">
        <f t="shared" ref="F47:F78" si="1">IF(OR(D47="-",IF(E47="-",0,E47)&gt;=IF(D47="-",0,D47)),"-",IF(D47="-",0,D47)-IF(E47="-",0,E47))</f>
        <v>44000</v>
      </c>
    </row>
    <row r="48" spans="1:6">
      <c r="A48" s="24" t="s">
        <v>266</v>
      </c>
      <c r="B48" s="63" t="s">
        <v>246</v>
      </c>
      <c r="C48" s="26" t="s">
        <v>301</v>
      </c>
      <c r="D48" s="27">
        <v>44000</v>
      </c>
      <c r="E48" s="64" t="s">
        <v>44</v>
      </c>
      <c r="F48" s="65">
        <f t="shared" si="1"/>
        <v>44000</v>
      </c>
    </row>
    <row r="49" spans="1:6" ht="22.5">
      <c r="A49" s="24" t="s">
        <v>302</v>
      </c>
      <c r="B49" s="63" t="s">
        <v>246</v>
      </c>
      <c r="C49" s="26" t="s">
        <v>303</v>
      </c>
      <c r="D49" s="27">
        <v>24000</v>
      </c>
      <c r="E49" s="64">
        <v>10000</v>
      </c>
      <c r="F49" s="65">
        <f t="shared" si="1"/>
        <v>14000</v>
      </c>
    </row>
    <row r="50" spans="1:6">
      <c r="A50" s="24" t="s">
        <v>266</v>
      </c>
      <c r="B50" s="63" t="s">
        <v>246</v>
      </c>
      <c r="C50" s="26" t="s">
        <v>304</v>
      </c>
      <c r="D50" s="27">
        <v>24000</v>
      </c>
      <c r="E50" s="64">
        <v>10000</v>
      </c>
      <c r="F50" s="65">
        <f t="shared" si="1"/>
        <v>14000</v>
      </c>
    </row>
    <row r="51" spans="1:6">
      <c r="A51" s="24" t="s">
        <v>305</v>
      </c>
      <c r="B51" s="63" t="s">
        <v>246</v>
      </c>
      <c r="C51" s="26" t="s">
        <v>306</v>
      </c>
      <c r="D51" s="27">
        <v>254400</v>
      </c>
      <c r="E51" s="64">
        <v>157283.29999999999</v>
      </c>
      <c r="F51" s="65">
        <f t="shared" si="1"/>
        <v>97116.700000000012</v>
      </c>
    </row>
    <row r="52" spans="1:6">
      <c r="A52" s="24" t="s">
        <v>307</v>
      </c>
      <c r="B52" s="63" t="s">
        <v>246</v>
      </c>
      <c r="C52" s="26" t="s">
        <v>308</v>
      </c>
      <c r="D52" s="27">
        <v>254400</v>
      </c>
      <c r="E52" s="64">
        <v>157283.29999999999</v>
      </c>
      <c r="F52" s="65">
        <f t="shared" si="1"/>
        <v>97116.700000000012</v>
      </c>
    </row>
    <row r="53" spans="1:6" ht="33.75">
      <c r="A53" s="24" t="s">
        <v>296</v>
      </c>
      <c r="B53" s="63" t="s">
        <v>246</v>
      </c>
      <c r="C53" s="26" t="s">
        <v>309</v>
      </c>
      <c r="D53" s="27">
        <v>254400</v>
      </c>
      <c r="E53" s="64">
        <v>157283.29999999999</v>
      </c>
      <c r="F53" s="65">
        <f t="shared" si="1"/>
        <v>97116.700000000012</v>
      </c>
    </row>
    <row r="54" spans="1:6" ht="22.5">
      <c r="A54" s="24" t="s">
        <v>258</v>
      </c>
      <c r="B54" s="63" t="s">
        <v>246</v>
      </c>
      <c r="C54" s="26" t="s">
        <v>310</v>
      </c>
      <c r="D54" s="27">
        <v>180972.4</v>
      </c>
      <c r="E54" s="64">
        <v>120801.3</v>
      </c>
      <c r="F54" s="65">
        <f t="shared" si="1"/>
        <v>60171.099999999991</v>
      </c>
    </row>
    <row r="55" spans="1:6" ht="33.75">
      <c r="A55" s="24" t="s">
        <v>262</v>
      </c>
      <c r="B55" s="63" t="s">
        <v>246</v>
      </c>
      <c r="C55" s="26" t="s">
        <v>311</v>
      </c>
      <c r="D55" s="27">
        <v>54653.599999999999</v>
      </c>
      <c r="E55" s="64">
        <v>36482</v>
      </c>
      <c r="F55" s="65">
        <f t="shared" si="1"/>
        <v>18171.599999999999</v>
      </c>
    </row>
    <row r="56" spans="1:6" ht="22.5">
      <c r="A56" s="24" t="s">
        <v>264</v>
      </c>
      <c r="B56" s="63" t="s">
        <v>246</v>
      </c>
      <c r="C56" s="26" t="s">
        <v>312</v>
      </c>
      <c r="D56" s="27">
        <v>3629</v>
      </c>
      <c r="E56" s="64" t="s">
        <v>44</v>
      </c>
      <c r="F56" s="65">
        <f t="shared" si="1"/>
        <v>3629</v>
      </c>
    </row>
    <row r="57" spans="1:6">
      <c r="A57" s="24" t="s">
        <v>266</v>
      </c>
      <c r="B57" s="63" t="s">
        <v>246</v>
      </c>
      <c r="C57" s="26" t="s">
        <v>313</v>
      </c>
      <c r="D57" s="27">
        <v>15145</v>
      </c>
      <c r="E57" s="64" t="s">
        <v>44</v>
      </c>
      <c r="F57" s="65">
        <f t="shared" si="1"/>
        <v>15145</v>
      </c>
    </row>
    <row r="58" spans="1:6" ht="22.5">
      <c r="A58" s="24" t="s">
        <v>314</v>
      </c>
      <c r="B58" s="63" t="s">
        <v>246</v>
      </c>
      <c r="C58" s="26" t="s">
        <v>315</v>
      </c>
      <c r="D58" s="27">
        <v>186600</v>
      </c>
      <c r="E58" s="64">
        <v>124400</v>
      </c>
      <c r="F58" s="65">
        <f t="shared" si="1"/>
        <v>62200</v>
      </c>
    </row>
    <row r="59" spans="1:6" ht="33.75">
      <c r="A59" s="24" t="s">
        <v>316</v>
      </c>
      <c r="B59" s="63" t="s">
        <v>246</v>
      </c>
      <c r="C59" s="26" t="s">
        <v>317</v>
      </c>
      <c r="D59" s="27">
        <v>186600</v>
      </c>
      <c r="E59" s="64">
        <v>124400</v>
      </c>
      <c r="F59" s="65">
        <f t="shared" si="1"/>
        <v>62200</v>
      </c>
    </row>
    <row r="60" spans="1:6" ht="56.25">
      <c r="A60" s="24" t="s">
        <v>318</v>
      </c>
      <c r="B60" s="63" t="s">
        <v>246</v>
      </c>
      <c r="C60" s="26" t="s">
        <v>319</v>
      </c>
      <c r="D60" s="27">
        <v>186600</v>
      </c>
      <c r="E60" s="64">
        <v>124400</v>
      </c>
      <c r="F60" s="65">
        <f t="shared" si="1"/>
        <v>62200</v>
      </c>
    </row>
    <row r="61" spans="1:6">
      <c r="A61" s="24" t="s">
        <v>214</v>
      </c>
      <c r="B61" s="63" t="s">
        <v>246</v>
      </c>
      <c r="C61" s="26" t="s">
        <v>320</v>
      </c>
      <c r="D61" s="27">
        <v>186600</v>
      </c>
      <c r="E61" s="64">
        <v>124400</v>
      </c>
      <c r="F61" s="65">
        <f t="shared" si="1"/>
        <v>62200</v>
      </c>
    </row>
    <row r="62" spans="1:6">
      <c r="A62" s="24" t="s">
        <v>321</v>
      </c>
      <c r="B62" s="63" t="s">
        <v>246</v>
      </c>
      <c r="C62" s="26" t="s">
        <v>322</v>
      </c>
      <c r="D62" s="27">
        <v>10863479.640000001</v>
      </c>
      <c r="E62" s="64">
        <v>6978715.4699999997</v>
      </c>
      <c r="F62" s="65">
        <f t="shared" si="1"/>
        <v>3884764.1700000009</v>
      </c>
    </row>
    <row r="63" spans="1:6">
      <c r="A63" s="24" t="s">
        <v>323</v>
      </c>
      <c r="B63" s="63" t="s">
        <v>246</v>
      </c>
      <c r="C63" s="26" t="s">
        <v>324</v>
      </c>
      <c r="D63" s="27">
        <v>1961888.51</v>
      </c>
      <c r="E63" s="64">
        <v>1312000</v>
      </c>
      <c r="F63" s="65">
        <f t="shared" si="1"/>
        <v>649888.51</v>
      </c>
    </row>
    <row r="64" spans="1:6" ht="22.5">
      <c r="A64" s="24" t="s">
        <v>271</v>
      </c>
      <c r="B64" s="63" t="s">
        <v>246</v>
      </c>
      <c r="C64" s="26" t="s">
        <v>325</v>
      </c>
      <c r="D64" s="27">
        <v>1961888.51</v>
      </c>
      <c r="E64" s="64">
        <v>1312000</v>
      </c>
      <c r="F64" s="65">
        <f t="shared" si="1"/>
        <v>649888.51</v>
      </c>
    </row>
    <row r="65" spans="1:6">
      <c r="A65" s="24" t="s">
        <v>214</v>
      </c>
      <c r="B65" s="63" t="s">
        <v>246</v>
      </c>
      <c r="C65" s="26" t="s">
        <v>326</v>
      </c>
      <c r="D65" s="27">
        <v>1961888.51</v>
      </c>
      <c r="E65" s="64">
        <v>1312000</v>
      </c>
      <c r="F65" s="65">
        <f t="shared" si="1"/>
        <v>649888.51</v>
      </c>
    </row>
    <row r="66" spans="1:6">
      <c r="A66" s="24" t="s">
        <v>327</v>
      </c>
      <c r="B66" s="63" t="s">
        <v>246</v>
      </c>
      <c r="C66" s="26" t="s">
        <v>328</v>
      </c>
      <c r="D66" s="27">
        <v>8091591.1299999999</v>
      </c>
      <c r="E66" s="64">
        <v>5666715.4699999997</v>
      </c>
      <c r="F66" s="65">
        <f t="shared" si="1"/>
        <v>2424875.66</v>
      </c>
    </row>
    <row r="67" spans="1:6" ht="33.75">
      <c r="A67" s="24" t="s">
        <v>329</v>
      </c>
      <c r="B67" s="63" t="s">
        <v>246</v>
      </c>
      <c r="C67" s="26" t="s">
        <v>330</v>
      </c>
      <c r="D67" s="27">
        <v>2890740</v>
      </c>
      <c r="E67" s="64">
        <v>2335573.5499999998</v>
      </c>
      <c r="F67" s="65">
        <f t="shared" si="1"/>
        <v>555166.45000000019</v>
      </c>
    </row>
    <row r="68" spans="1:6">
      <c r="A68" s="24" t="s">
        <v>266</v>
      </c>
      <c r="B68" s="63" t="s">
        <v>246</v>
      </c>
      <c r="C68" s="26" t="s">
        <v>331</v>
      </c>
      <c r="D68" s="27">
        <v>2890740</v>
      </c>
      <c r="E68" s="64">
        <v>2335573.5499999998</v>
      </c>
      <c r="F68" s="65">
        <f t="shared" si="1"/>
        <v>555166.45000000019</v>
      </c>
    </row>
    <row r="69" spans="1:6" ht="67.5">
      <c r="A69" s="66" t="s">
        <v>332</v>
      </c>
      <c r="B69" s="63" t="s">
        <v>246</v>
      </c>
      <c r="C69" s="26" t="s">
        <v>333</v>
      </c>
      <c r="D69" s="27">
        <v>565666.97</v>
      </c>
      <c r="E69" s="64">
        <v>83785.919999999998</v>
      </c>
      <c r="F69" s="65">
        <f t="shared" si="1"/>
        <v>481881.05</v>
      </c>
    </row>
    <row r="70" spans="1:6">
      <c r="A70" s="24" t="s">
        <v>266</v>
      </c>
      <c r="B70" s="63" t="s">
        <v>246</v>
      </c>
      <c r="C70" s="26" t="s">
        <v>334</v>
      </c>
      <c r="D70" s="27">
        <v>324663.48</v>
      </c>
      <c r="E70" s="64">
        <v>45906.03</v>
      </c>
      <c r="F70" s="65">
        <f t="shared" si="1"/>
        <v>278757.44999999995</v>
      </c>
    </row>
    <row r="71" spans="1:6">
      <c r="A71" s="24" t="s">
        <v>266</v>
      </c>
      <c r="B71" s="63" t="s">
        <v>246</v>
      </c>
      <c r="C71" s="26" t="s">
        <v>335</v>
      </c>
      <c r="D71" s="27">
        <v>241003.49</v>
      </c>
      <c r="E71" s="64">
        <v>37879.89</v>
      </c>
      <c r="F71" s="65">
        <f t="shared" si="1"/>
        <v>203123.59999999998</v>
      </c>
    </row>
    <row r="72" spans="1:6" ht="45">
      <c r="A72" s="24" t="s">
        <v>336</v>
      </c>
      <c r="B72" s="63" t="s">
        <v>246</v>
      </c>
      <c r="C72" s="26" t="s">
        <v>337</v>
      </c>
      <c r="D72" s="27">
        <v>2512161</v>
      </c>
      <c r="E72" s="64">
        <v>2455691</v>
      </c>
      <c r="F72" s="65">
        <f t="shared" si="1"/>
        <v>56470</v>
      </c>
    </row>
    <row r="73" spans="1:6">
      <c r="A73" s="24" t="s">
        <v>214</v>
      </c>
      <c r="B73" s="63" t="s">
        <v>246</v>
      </c>
      <c r="C73" s="26" t="s">
        <v>338</v>
      </c>
      <c r="D73" s="27">
        <v>42161</v>
      </c>
      <c r="E73" s="64">
        <v>42161</v>
      </c>
      <c r="F73" s="65" t="str">
        <f t="shared" si="1"/>
        <v>-</v>
      </c>
    </row>
    <row r="74" spans="1:6">
      <c r="A74" s="24" t="s">
        <v>214</v>
      </c>
      <c r="B74" s="63" t="s">
        <v>246</v>
      </c>
      <c r="C74" s="26" t="s">
        <v>339</v>
      </c>
      <c r="D74" s="27">
        <v>2470000</v>
      </c>
      <c r="E74" s="64">
        <v>2413530</v>
      </c>
      <c r="F74" s="65">
        <f t="shared" si="1"/>
        <v>56470</v>
      </c>
    </row>
    <row r="75" spans="1:6" ht="33.75">
      <c r="A75" s="24" t="s">
        <v>340</v>
      </c>
      <c r="B75" s="63" t="s">
        <v>246</v>
      </c>
      <c r="C75" s="26" t="s">
        <v>341</v>
      </c>
      <c r="D75" s="27">
        <v>1122556.53</v>
      </c>
      <c r="E75" s="64" t="s">
        <v>44</v>
      </c>
      <c r="F75" s="65">
        <f t="shared" si="1"/>
        <v>1122556.53</v>
      </c>
    </row>
    <row r="76" spans="1:6">
      <c r="A76" s="24" t="s">
        <v>266</v>
      </c>
      <c r="B76" s="63" t="s">
        <v>246</v>
      </c>
      <c r="C76" s="26" t="s">
        <v>342</v>
      </c>
      <c r="D76" s="27">
        <v>13711</v>
      </c>
      <c r="E76" s="64" t="s">
        <v>44</v>
      </c>
      <c r="F76" s="65">
        <f t="shared" si="1"/>
        <v>13711</v>
      </c>
    </row>
    <row r="77" spans="1:6">
      <c r="A77" s="24" t="s">
        <v>266</v>
      </c>
      <c r="B77" s="63" t="s">
        <v>246</v>
      </c>
      <c r="C77" s="26" t="s">
        <v>343</v>
      </c>
      <c r="D77" s="27">
        <v>1108845.53</v>
      </c>
      <c r="E77" s="64" t="s">
        <v>44</v>
      </c>
      <c r="F77" s="65">
        <f t="shared" si="1"/>
        <v>1108845.53</v>
      </c>
    </row>
    <row r="78" spans="1:6" ht="45">
      <c r="A78" s="24" t="s">
        <v>344</v>
      </c>
      <c r="B78" s="63" t="s">
        <v>246</v>
      </c>
      <c r="C78" s="26" t="s">
        <v>345</v>
      </c>
      <c r="D78" s="27">
        <v>1000466.63</v>
      </c>
      <c r="E78" s="64">
        <v>791665</v>
      </c>
      <c r="F78" s="65">
        <f t="shared" si="1"/>
        <v>208801.63</v>
      </c>
    </row>
    <row r="79" spans="1:6">
      <c r="A79" s="24" t="s">
        <v>266</v>
      </c>
      <c r="B79" s="63" t="s">
        <v>246</v>
      </c>
      <c r="C79" s="26" t="s">
        <v>346</v>
      </c>
      <c r="D79" s="27">
        <v>17032</v>
      </c>
      <c r="E79" s="64" t="s">
        <v>44</v>
      </c>
      <c r="F79" s="65">
        <f t="shared" ref="F79:F110" si="2">IF(OR(D79="-",IF(E79="-",0,E79)&gt;=IF(D79="-",0,D79)),"-",IF(D79="-",0,D79)-IF(E79="-",0,E79))</f>
        <v>17032</v>
      </c>
    </row>
    <row r="80" spans="1:6">
      <c r="A80" s="24" t="s">
        <v>266</v>
      </c>
      <c r="B80" s="63" t="s">
        <v>246</v>
      </c>
      <c r="C80" s="26" t="s">
        <v>347</v>
      </c>
      <c r="D80" s="27">
        <v>983434.63</v>
      </c>
      <c r="E80" s="64">
        <v>791665</v>
      </c>
      <c r="F80" s="65">
        <f t="shared" si="2"/>
        <v>191769.63</v>
      </c>
    </row>
    <row r="81" spans="1:6">
      <c r="A81" s="24" t="s">
        <v>348</v>
      </c>
      <c r="B81" s="63" t="s">
        <v>246</v>
      </c>
      <c r="C81" s="26" t="s">
        <v>349</v>
      </c>
      <c r="D81" s="27">
        <v>810000</v>
      </c>
      <c r="E81" s="64" t="s">
        <v>44</v>
      </c>
      <c r="F81" s="65">
        <f t="shared" si="2"/>
        <v>810000</v>
      </c>
    </row>
    <row r="82" spans="1:6" ht="33.75">
      <c r="A82" s="24" t="s">
        <v>296</v>
      </c>
      <c r="B82" s="63" t="s">
        <v>246</v>
      </c>
      <c r="C82" s="26" t="s">
        <v>350</v>
      </c>
      <c r="D82" s="27">
        <v>810000</v>
      </c>
      <c r="E82" s="64" t="s">
        <v>44</v>
      </c>
      <c r="F82" s="65">
        <f t="shared" si="2"/>
        <v>810000</v>
      </c>
    </row>
    <row r="83" spans="1:6">
      <c r="A83" s="24" t="s">
        <v>266</v>
      </c>
      <c r="B83" s="63" t="s">
        <v>246</v>
      </c>
      <c r="C83" s="26" t="s">
        <v>351</v>
      </c>
      <c r="D83" s="27">
        <v>810000</v>
      </c>
      <c r="E83" s="64" t="s">
        <v>44</v>
      </c>
      <c r="F83" s="65">
        <f t="shared" si="2"/>
        <v>810000</v>
      </c>
    </row>
    <row r="84" spans="1:6">
      <c r="A84" s="24" t="s">
        <v>352</v>
      </c>
      <c r="B84" s="63" t="s">
        <v>246</v>
      </c>
      <c r="C84" s="26" t="s">
        <v>353</v>
      </c>
      <c r="D84" s="27">
        <v>47674738.350000001</v>
      </c>
      <c r="E84" s="64">
        <v>19757486.870000001</v>
      </c>
      <c r="F84" s="65">
        <f t="shared" si="2"/>
        <v>27917251.48</v>
      </c>
    </row>
    <row r="85" spans="1:6">
      <c r="A85" s="24" t="s">
        <v>354</v>
      </c>
      <c r="B85" s="63" t="s">
        <v>246</v>
      </c>
      <c r="C85" s="26" t="s">
        <v>355</v>
      </c>
      <c r="D85" s="27">
        <v>414180</v>
      </c>
      <c r="E85" s="64">
        <v>233168.95</v>
      </c>
      <c r="F85" s="65">
        <f t="shared" si="2"/>
        <v>181011.05</v>
      </c>
    </row>
    <row r="86" spans="1:6" ht="45">
      <c r="A86" s="24" t="s">
        <v>356</v>
      </c>
      <c r="B86" s="63" t="s">
        <v>246</v>
      </c>
      <c r="C86" s="26" t="s">
        <v>357</v>
      </c>
      <c r="D86" s="27">
        <v>414180</v>
      </c>
      <c r="E86" s="64">
        <v>233168.95</v>
      </c>
      <c r="F86" s="65">
        <f t="shared" si="2"/>
        <v>181011.05</v>
      </c>
    </row>
    <row r="87" spans="1:6">
      <c r="A87" s="24" t="s">
        <v>266</v>
      </c>
      <c r="B87" s="63" t="s">
        <v>246</v>
      </c>
      <c r="C87" s="26" t="s">
        <v>358</v>
      </c>
      <c r="D87" s="27">
        <v>414180</v>
      </c>
      <c r="E87" s="64">
        <v>233168.95</v>
      </c>
      <c r="F87" s="65">
        <f t="shared" si="2"/>
        <v>181011.05</v>
      </c>
    </row>
    <row r="88" spans="1:6">
      <c r="A88" s="24" t="s">
        <v>359</v>
      </c>
      <c r="B88" s="63" t="s">
        <v>246</v>
      </c>
      <c r="C88" s="26" t="s">
        <v>360</v>
      </c>
      <c r="D88" s="27">
        <v>16621420.689999999</v>
      </c>
      <c r="E88" s="64">
        <v>8675636.6999999993</v>
      </c>
      <c r="F88" s="65">
        <f t="shared" si="2"/>
        <v>7945783.9900000002</v>
      </c>
    </row>
    <row r="89" spans="1:6" ht="33.75">
      <c r="A89" s="24" t="s">
        <v>361</v>
      </c>
      <c r="B89" s="63" t="s">
        <v>246</v>
      </c>
      <c r="C89" s="26" t="s">
        <v>362</v>
      </c>
      <c r="D89" s="27">
        <v>8803853.8599999994</v>
      </c>
      <c r="E89" s="64">
        <v>7573003.8600000003</v>
      </c>
      <c r="F89" s="65">
        <f t="shared" si="2"/>
        <v>1230849.9999999991</v>
      </c>
    </row>
    <row r="90" spans="1:6">
      <c r="A90" s="24" t="s">
        <v>266</v>
      </c>
      <c r="B90" s="63" t="s">
        <v>246</v>
      </c>
      <c r="C90" s="26" t="s">
        <v>363</v>
      </c>
      <c r="D90" s="27">
        <v>2269284.86</v>
      </c>
      <c r="E90" s="64">
        <v>1038434.86</v>
      </c>
      <c r="F90" s="65">
        <f t="shared" si="2"/>
        <v>1230850</v>
      </c>
    </row>
    <row r="91" spans="1:6" ht="33.75">
      <c r="A91" s="24" t="s">
        <v>364</v>
      </c>
      <c r="B91" s="63" t="s">
        <v>246</v>
      </c>
      <c r="C91" s="26" t="s">
        <v>365</v>
      </c>
      <c r="D91" s="27">
        <v>168900</v>
      </c>
      <c r="E91" s="64">
        <v>168900</v>
      </c>
      <c r="F91" s="65" t="str">
        <f t="shared" si="2"/>
        <v>-</v>
      </c>
    </row>
    <row r="92" spans="1:6">
      <c r="A92" s="24" t="s">
        <v>266</v>
      </c>
      <c r="B92" s="63" t="s">
        <v>246</v>
      </c>
      <c r="C92" s="26" t="s">
        <v>366</v>
      </c>
      <c r="D92" s="27">
        <v>6365669</v>
      </c>
      <c r="E92" s="64">
        <v>6365669</v>
      </c>
      <c r="F92" s="65" t="str">
        <f t="shared" si="2"/>
        <v>-</v>
      </c>
    </row>
    <row r="93" spans="1:6" ht="45">
      <c r="A93" s="24" t="s">
        <v>367</v>
      </c>
      <c r="B93" s="63" t="s">
        <v>246</v>
      </c>
      <c r="C93" s="26" t="s">
        <v>368</v>
      </c>
      <c r="D93" s="27">
        <v>5524558.9000000004</v>
      </c>
      <c r="E93" s="64">
        <v>20055</v>
      </c>
      <c r="F93" s="65">
        <f t="shared" si="2"/>
        <v>5504503.9000000004</v>
      </c>
    </row>
    <row r="94" spans="1:6">
      <c r="A94" s="24" t="s">
        <v>266</v>
      </c>
      <c r="B94" s="63" t="s">
        <v>246</v>
      </c>
      <c r="C94" s="26" t="s">
        <v>369</v>
      </c>
      <c r="D94" s="27">
        <v>76363.7</v>
      </c>
      <c r="E94" s="64" t="s">
        <v>44</v>
      </c>
      <c r="F94" s="65">
        <f t="shared" si="2"/>
        <v>76363.7</v>
      </c>
    </row>
    <row r="95" spans="1:6">
      <c r="A95" s="24" t="s">
        <v>266</v>
      </c>
      <c r="B95" s="63" t="s">
        <v>246</v>
      </c>
      <c r="C95" s="26" t="s">
        <v>370</v>
      </c>
      <c r="D95" s="27">
        <v>20055</v>
      </c>
      <c r="E95" s="64">
        <v>20055</v>
      </c>
      <c r="F95" s="65" t="str">
        <f t="shared" si="2"/>
        <v>-</v>
      </c>
    </row>
    <row r="96" spans="1:6">
      <c r="A96" s="24" t="s">
        <v>266</v>
      </c>
      <c r="B96" s="63" t="s">
        <v>246</v>
      </c>
      <c r="C96" s="26" t="s">
        <v>371</v>
      </c>
      <c r="D96" s="27">
        <v>499114.1</v>
      </c>
      <c r="E96" s="64" t="s">
        <v>44</v>
      </c>
      <c r="F96" s="65">
        <f t="shared" si="2"/>
        <v>499114.1</v>
      </c>
    </row>
    <row r="97" spans="1:6" ht="33.75">
      <c r="A97" s="24" t="s">
        <v>364</v>
      </c>
      <c r="B97" s="63" t="s">
        <v>246</v>
      </c>
      <c r="C97" s="26" t="s">
        <v>372</v>
      </c>
      <c r="D97" s="27">
        <v>1540000</v>
      </c>
      <c r="E97" s="64" t="s">
        <v>44</v>
      </c>
      <c r="F97" s="65">
        <f t="shared" si="2"/>
        <v>1540000</v>
      </c>
    </row>
    <row r="98" spans="1:6" ht="22.5">
      <c r="A98" s="24" t="s">
        <v>373</v>
      </c>
      <c r="B98" s="63" t="s">
        <v>246</v>
      </c>
      <c r="C98" s="26" t="s">
        <v>374</v>
      </c>
      <c r="D98" s="27">
        <v>3389026.1</v>
      </c>
      <c r="E98" s="64" t="s">
        <v>44</v>
      </c>
      <c r="F98" s="65">
        <f t="shared" si="2"/>
        <v>3389026.1</v>
      </c>
    </row>
    <row r="99" spans="1:6" ht="22.5">
      <c r="A99" s="24" t="s">
        <v>375</v>
      </c>
      <c r="B99" s="63" t="s">
        <v>246</v>
      </c>
      <c r="C99" s="26" t="s">
        <v>376</v>
      </c>
      <c r="D99" s="27">
        <v>81140.05</v>
      </c>
      <c r="E99" s="64" t="s">
        <v>44</v>
      </c>
      <c r="F99" s="65">
        <f t="shared" si="2"/>
        <v>81140.05</v>
      </c>
    </row>
    <row r="100" spans="1:6">
      <c r="A100" s="24" t="s">
        <v>266</v>
      </c>
      <c r="B100" s="63" t="s">
        <v>246</v>
      </c>
      <c r="C100" s="26" t="s">
        <v>377</v>
      </c>
      <c r="D100" s="27">
        <v>81140.05</v>
      </c>
      <c r="E100" s="64" t="s">
        <v>44</v>
      </c>
      <c r="F100" s="65">
        <f t="shared" si="2"/>
        <v>81140.05</v>
      </c>
    </row>
    <row r="101" spans="1:6" ht="22.5">
      <c r="A101" s="24" t="s">
        <v>378</v>
      </c>
      <c r="B101" s="63" t="s">
        <v>246</v>
      </c>
      <c r="C101" s="26" t="s">
        <v>379</v>
      </c>
      <c r="D101" s="27">
        <v>1313618.6599999999</v>
      </c>
      <c r="E101" s="64">
        <v>320288.46999999997</v>
      </c>
      <c r="F101" s="65">
        <f t="shared" si="2"/>
        <v>993330.19</v>
      </c>
    </row>
    <row r="102" spans="1:6" ht="45">
      <c r="A102" s="24" t="s">
        <v>380</v>
      </c>
      <c r="B102" s="63" t="s">
        <v>246</v>
      </c>
      <c r="C102" s="26" t="s">
        <v>381</v>
      </c>
      <c r="D102" s="27">
        <v>1313618.6599999999</v>
      </c>
      <c r="E102" s="64">
        <v>320288.46999999997</v>
      </c>
      <c r="F102" s="65">
        <f t="shared" si="2"/>
        <v>993330.19</v>
      </c>
    </row>
    <row r="103" spans="1:6" ht="22.5">
      <c r="A103" s="24" t="s">
        <v>382</v>
      </c>
      <c r="B103" s="63" t="s">
        <v>246</v>
      </c>
      <c r="C103" s="26" t="s">
        <v>383</v>
      </c>
      <c r="D103" s="27">
        <v>696684.51</v>
      </c>
      <c r="E103" s="64">
        <v>567779.4</v>
      </c>
      <c r="F103" s="65">
        <f t="shared" si="2"/>
        <v>128905.10999999999</v>
      </c>
    </row>
    <row r="104" spans="1:6">
      <c r="A104" s="24" t="s">
        <v>266</v>
      </c>
      <c r="B104" s="63" t="s">
        <v>246</v>
      </c>
      <c r="C104" s="26" t="s">
        <v>384</v>
      </c>
      <c r="D104" s="27">
        <v>696684.51</v>
      </c>
      <c r="E104" s="64">
        <v>567779.4</v>
      </c>
      <c r="F104" s="65">
        <f t="shared" si="2"/>
        <v>128905.10999999999</v>
      </c>
    </row>
    <row r="105" spans="1:6" ht="22.5">
      <c r="A105" s="24" t="s">
        <v>385</v>
      </c>
      <c r="B105" s="63" t="s">
        <v>246</v>
      </c>
      <c r="C105" s="26" t="s">
        <v>386</v>
      </c>
      <c r="D105" s="27">
        <v>201564.71</v>
      </c>
      <c r="E105" s="64">
        <v>194509.97</v>
      </c>
      <c r="F105" s="65">
        <f t="shared" si="2"/>
        <v>7054.7399999999907</v>
      </c>
    </row>
    <row r="106" spans="1:6">
      <c r="A106" s="24" t="s">
        <v>266</v>
      </c>
      <c r="B106" s="63" t="s">
        <v>246</v>
      </c>
      <c r="C106" s="26" t="s">
        <v>387</v>
      </c>
      <c r="D106" s="27">
        <v>201564.71</v>
      </c>
      <c r="E106" s="64">
        <v>194509.97</v>
      </c>
      <c r="F106" s="65">
        <f t="shared" si="2"/>
        <v>7054.7399999999907</v>
      </c>
    </row>
    <row r="107" spans="1:6">
      <c r="A107" s="24" t="s">
        <v>388</v>
      </c>
      <c r="B107" s="63" t="s">
        <v>246</v>
      </c>
      <c r="C107" s="26" t="s">
        <v>389</v>
      </c>
      <c r="D107" s="27">
        <v>30493113.25</v>
      </c>
      <c r="E107" s="64">
        <v>10748681.220000001</v>
      </c>
      <c r="F107" s="65">
        <f t="shared" si="2"/>
        <v>19744432.030000001</v>
      </c>
    </row>
    <row r="108" spans="1:6" ht="45">
      <c r="A108" s="24" t="s">
        <v>390</v>
      </c>
      <c r="B108" s="63" t="s">
        <v>246</v>
      </c>
      <c r="C108" s="26" t="s">
        <v>391</v>
      </c>
      <c r="D108" s="27">
        <v>6639250</v>
      </c>
      <c r="E108" s="64">
        <v>2541803</v>
      </c>
      <c r="F108" s="65">
        <f t="shared" si="2"/>
        <v>4097447</v>
      </c>
    </row>
    <row r="109" spans="1:6">
      <c r="A109" s="24" t="s">
        <v>266</v>
      </c>
      <c r="B109" s="63" t="s">
        <v>246</v>
      </c>
      <c r="C109" s="26" t="s">
        <v>392</v>
      </c>
      <c r="D109" s="27">
        <v>6639250</v>
      </c>
      <c r="E109" s="64">
        <v>2541803</v>
      </c>
      <c r="F109" s="65">
        <f t="shared" si="2"/>
        <v>4097447</v>
      </c>
    </row>
    <row r="110" spans="1:6" ht="22.5">
      <c r="A110" s="24" t="s">
        <v>393</v>
      </c>
      <c r="B110" s="63" t="s">
        <v>246</v>
      </c>
      <c r="C110" s="26" t="s">
        <v>394</v>
      </c>
      <c r="D110" s="27">
        <v>38469.230000000003</v>
      </c>
      <c r="E110" s="64">
        <v>38469.230000000003</v>
      </c>
      <c r="F110" s="65" t="str">
        <f t="shared" si="2"/>
        <v>-</v>
      </c>
    </row>
    <row r="111" spans="1:6">
      <c r="A111" s="24" t="s">
        <v>266</v>
      </c>
      <c r="B111" s="63" t="s">
        <v>246</v>
      </c>
      <c r="C111" s="26" t="s">
        <v>395</v>
      </c>
      <c r="D111" s="27">
        <v>38469.230000000003</v>
      </c>
      <c r="E111" s="64">
        <v>38469.230000000003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396</v>
      </c>
      <c r="B112" s="63" t="s">
        <v>246</v>
      </c>
      <c r="C112" s="26" t="s">
        <v>397</v>
      </c>
      <c r="D112" s="27">
        <v>34105.089999999997</v>
      </c>
      <c r="E112" s="64" t="s">
        <v>44</v>
      </c>
      <c r="F112" s="65">
        <f t="shared" si="3"/>
        <v>34105.089999999997</v>
      </c>
    </row>
    <row r="113" spans="1:6">
      <c r="A113" s="24" t="s">
        <v>266</v>
      </c>
      <c r="B113" s="63" t="s">
        <v>246</v>
      </c>
      <c r="C113" s="26" t="s">
        <v>398</v>
      </c>
      <c r="D113" s="27">
        <v>34105.089999999997</v>
      </c>
      <c r="E113" s="64" t="s">
        <v>44</v>
      </c>
      <c r="F113" s="65">
        <f t="shared" si="3"/>
        <v>34105.089999999997</v>
      </c>
    </row>
    <row r="114" spans="1:6" ht="33.75">
      <c r="A114" s="24" t="s">
        <v>399</v>
      </c>
      <c r="B114" s="63" t="s">
        <v>246</v>
      </c>
      <c r="C114" s="26" t="s">
        <v>400</v>
      </c>
      <c r="D114" s="27">
        <v>746821.86</v>
      </c>
      <c r="E114" s="64">
        <v>392000</v>
      </c>
      <c r="F114" s="65">
        <f t="shared" si="3"/>
        <v>354821.86</v>
      </c>
    </row>
    <row r="115" spans="1:6">
      <c r="A115" s="24" t="s">
        <v>214</v>
      </c>
      <c r="B115" s="63" t="s">
        <v>246</v>
      </c>
      <c r="C115" s="26" t="s">
        <v>401</v>
      </c>
      <c r="D115" s="27">
        <v>746821.86</v>
      </c>
      <c r="E115" s="64">
        <v>392000</v>
      </c>
      <c r="F115" s="65">
        <f t="shared" si="3"/>
        <v>354821.86</v>
      </c>
    </row>
    <row r="116" spans="1:6" ht="33.75">
      <c r="A116" s="24" t="s">
        <v>402</v>
      </c>
      <c r="B116" s="63" t="s">
        <v>246</v>
      </c>
      <c r="C116" s="26" t="s">
        <v>403</v>
      </c>
      <c r="D116" s="27">
        <v>100000</v>
      </c>
      <c r="E116" s="64">
        <v>94758.81</v>
      </c>
      <c r="F116" s="65">
        <f t="shared" si="3"/>
        <v>5241.1900000000023</v>
      </c>
    </row>
    <row r="117" spans="1:6">
      <c r="A117" s="24" t="s">
        <v>266</v>
      </c>
      <c r="B117" s="63" t="s">
        <v>246</v>
      </c>
      <c r="C117" s="26" t="s">
        <v>404</v>
      </c>
      <c r="D117" s="27">
        <v>100000</v>
      </c>
      <c r="E117" s="64">
        <v>94758.81</v>
      </c>
      <c r="F117" s="65">
        <f t="shared" si="3"/>
        <v>5241.1900000000023</v>
      </c>
    </row>
    <row r="118" spans="1:6" ht="22.5">
      <c r="A118" s="24" t="s">
        <v>405</v>
      </c>
      <c r="B118" s="63" t="s">
        <v>246</v>
      </c>
      <c r="C118" s="26" t="s">
        <v>406</v>
      </c>
      <c r="D118" s="27">
        <v>14636817.869999999</v>
      </c>
      <c r="E118" s="64">
        <v>1179425.8600000001</v>
      </c>
      <c r="F118" s="65">
        <f t="shared" si="3"/>
        <v>13457392.01</v>
      </c>
    </row>
    <row r="119" spans="1:6">
      <c r="A119" s="24" t="s">
        <v>266</v>
      </c>
      <c r="B119" s="63" t="s">
        <v>246</v>
      </c>
      <c r="C119" s="26" t="s">
        <v>407</v>
      </c>
      <c r="D119" s="27">
        <v>698500</v>
      </c>
      <c r="E119" s="64">
        <v>565131.59</v>
      </c>
      <c r="F119" s="65">
        <f t="shared" si="3"/>
        <v>133368.41000000003</v>
      </c>
    </row>
    <row r="120" spans="1:6">
      <c r="A120" s="24" t="s">
        <v>266</v>
      </c>
      <c r="B120" s="63" t="s">
        <v>246</v>
      </c>
      <c r="C120" s="26" t="s">
        <v>408</v>
      </c>
      <c r="D120" s="27">
        <v>777587.87</v>
      </c>
      <c r="E120" s="64">
        <v>614294.27</v>
      </c>
      <c r="F120" s="65">
        <f t="shared" si="3"/>
        <v>163293.59999999998</v>
      </c>
    </row>
    <row r="121" spans="1:6">
      <c r="A121" s="24" t="s">
        <v>266</v>
      </c>
      <c r="B121" s="63" t="s">
        <v>246</v>
      </c>
      <c r="C121" s="26" t="s">
        <v>409</v>
      </c>
      <c r="D121" s="27">
        <v>13160730</v>
      </c>
      <c r="E121" s="64" t="s">
        <v>44</v>
      </c>
      <c r="F121" s="65">
        <f t="shared" si="3"/>
        <v>13160730</v>
      </c>
    </row>
    <row r="122" spans="1:6" ht="33.75">
      <c r="A122" s="24" t="s">
        <v>410</v>
      </c>
      <c r="B122" s="63" t="s">
        <v>246</v>
      </c>
      <c r="C122" s="26" t="s">
        <v>411</v>
      </c>
      <c r="D122" s="27">
        <v>7039731.8499999996</v>
      </c>
      <c r="E122" s="64">
        <v>6268955.9199999999</v>
      </c>
      <c r="F122" s="65">
        <f t="shared" si="3"/>
        <v>770775.9299999997</v>
      </c>
    </row>
    <row r="123" spans="1:6">
      <c r="A123" s="24" t="s">
        <v>266</v>
      </c>
      <c r="B123" s="63" t="s">
        <v>246</v>
      </c>
      <c r="C123" s="26" t="s">
        <v>412</v>
      </c>
      <c r="D123" s="27">
        <v>1464334.5</v>
      </c>
      <c r="E123" s="64">
        <v>936781.55</v>
      </c>
      <c r="F123" s="65">
        <f t="shared" si="3"/>
        <v>527552.94999999995</v>
      </c>
    </row>
    <row r="124" spans="1:6">
      <c r="A124" s="24" t="s">
        <v>266</v>
      </c>
      <c r="B124" s="63" t="s">
        <v>246</v>
      </c>
      <c r="C124" s="26" t="s">
        <v>413</v>
      </c>
      <c r="D124" s="27">
        <v>1142672.3500000001</v>
      </c>
      <c r="E124" s="64">
        <v>899449.37</v>
      </c>
      <c r="F124" s="65">
        <f t="shared" si="3"/>
        <v>243222.9800000001</v>
      </c>
    </row>
    <row r="125" spans="1:6">
      <c r="A125" s="24" t="s">
        <v>266</v>
      </c>
      <c r="B125" s="63" t="s">
        <v>246</v>
      </c>
      <c r="C125" s="26" t="s">
        <v>414</v>
      </c>
      <c r="D125" s="27">
        <v>4432725</v>
      </c>
      <c r="E125" s="64">
        <v>4432725</v>
      </c>
      <c r="F125" s="65" t="str">
        <f t="shared" si="3"/>
        <v>-</v>
      </c>
    </row>
    <row r="126" spans="1:6" ht="45">
      <c r="A126" s="24" t="s">
        <v>415</v>
      </c>
      <c r="B126" s="63" t="s">
        <v>246</v>
      </c>
      <c r="C126" s="26" t="s">
        <v>416</v>
      </c>
      <c r="D126" s="27">
        <v>438447.39</v>
      </c>
      <c r="E126" s="64">
        <v>4732.07</v>
      </c>
      <c r="F126" s="65">
        <f t="shared" si="3"/>
        <v>433715.32</v>
      </c>
    </row>
    <row r="127" spans="1:6">
      <c r="A127" s="24" t="s">
        <v>266</v>
      </c>
      <c r="B127" s="63" t="s">
        <v>246</v>
      </c>
      <c r="C127" s="26" t="s">
        <v>417</v>
      </c>
      <c r="D127" s="27">
        <v>438447.39</v>
      </c>
      <c r="E127" s="64">
        <v>4732.07</v>
      </c>
      <c r="F127" s="65">
        <f t="shared" si="3"/>
        <v>433715.32</v>
      </c>
    </row>
    <row r="128" spans="1:6" ht="22.5">
      <c r="A128" s="24" t="s">
        <v>418</v>
      </c>
      <c r="B128" s="63" t="s">
        <v>246</v>
      </c>
      <c r="C128" s="26" t="s">
        <v>419</v>
      </c>
      <c r="D128" s="27">
        <v>69988.820000000007</v>
      </c>
      <c r="E128" s="64">
        <v>69988.820000000007</v>
      </c>
      <c r="F128" s="65" t="str">
        <f t="shared" si="3"/>
        <v>-</v>
      </c>
    </row>
    <row r="129" spans="1:6">
      <c r="A129" s="24" t="s">
        <v>266</v>
      </c>
      <c r="B129" s="63" t="s">
        <v>246</v>
      </c>
      <c r="C129" s="26" t="s">
        <v>420</v>
      </c>
      <c r="D129" s="27">
        <v>69988.820000000007</v>
      </c>
      <c r="E129" s="64">
        <v>69988.820000000007</v>
      </c>
      <c r="F129" s="65" t="str">
        <f t="shared" si="3"/>
        <v>-</v>
      </c>
    </row>
    <row r="130" spans="1:6" ht="22.5">
      <c r="A130" s="24" t="s">
        <v>421</v>
      </c>
      <c r="B130" s="63" t="s">
        <v>246</v>
      </c>
      <c r="C130" s="26" t="s">
        <v>422</v>
      </c>
      <c r="D130" s="27">
        <v>166474.89000000001</v>
      </c>
      <c r="E130" s="64">
        <v>158547.51</v>
      </c>
      <c r="F130" s="65">
        <f t="shared" si="3"/>
        <v>7927.3800000000047</v>
      </c>
    </row>
    <row r="131" spans="1:6">
      <c r="A131" s="24" t="s">
        <v>266</v>
      </c>
      <c r="B131" s="63" t="s">
        <v>246</v>
      </c>
      <c r="C131" s="26" t="s">
        <v>423</v>
      </c>
      <c r="D131" s="27">
        <v>166474.89000000001</v>
      </c>
      <c r="E131" s="64">
        <v>158547.51</v>
      </c>
      <c r="F131" s="65">
        <f t="shared" si="3"/>
        <v>7927.3800000000047</v>
      </c>
    </row>
    <row r="132" spans="1:6" ht="45">
      <c r="A132" s="24" t="s">
        <v>424</v>
      </c>
      <c r="B132" s="63" t="s">
        <v>246</v>
      </c>
      <c r="C132" s="26" t="s">
        <v>425</v>
      </c>
      <c r="D132" s="27">
        <v>583006.25</v>
      </c>
      <c r="E132" s="64" t="s">
        <v>44</v>
      </c>
      <c r="F132" s="65">
        <f t="shared" si="3"/>
        <v>583006.25</v>
      </c>
    </row>
    <row r="133" spans="1:6">
      <c r="A133" s="24" t="s">
        <v>266</v>
      </c>
      <c r="B133" s="63" t="s">
        <v>246</v>
      </c>
      <c r="C133" s="26" t="s">
        <v>426</v>
      </c>
      <c r="D133" s="27">
        <v>583006.25</v>
      </c>
      <c r="E133" s="64" t="s">
        <v>44</v>
      </c>
      <c r="F133" s="65">
        <f t="shared" si="3"/>
        <v>583006.25</v>
      </c>
    </row>
    <row r="134" spans="1:6" ht="22.5">
      <c r="A134" s="24" t="s">
        <v>427</v>
      </c>
      <c r="B134" s="63" t="s">
        <v>246</v>
      </c>
      <c r="C134" s="26" t="s">
        <v>428</v>
      </c>
      <c r="D134" s="27">
        <v>146024.41</v>
      </c>
      <c r="E134" s="64">
        <v>100000</v>
      </c>
      <c r="F134" s="65">
        <f t="shared" si="3"/>
        <v>46024.41</v>
      </c>
    </row>
    <row r="135" spans="1:6" ht="22.5">
      <c r="A135" s="24" t="s">
        <v>429</v>
      </c>
      <c r="B135" s="63" t="s">
        <v>246</v>
      </c>
      <c r="C135" s="26" t="s">
        <v>430</v>
      </c>
      <c r="D135" s="27">
        <v>146024.41</v>
      </c>
      <c r="E135" s="64">
        <v>100000</v>
      </c>
      <c r="F135" s="65">
        <f t="shared" si="3"/>
        <v>46024.41</v>
      </c>
    </row>
    <row r="136" spans="1:6">
      <c r="A136" s="24" t="s">
        <v>214</v>
      </c>
      <c r="B136" s="63" t="s">
        <v>246</v>
      </c>
      <c r="C136" s="26" t="s">
        <v>431</v>
      </c>
      <c r="D136" s="27">
        <v>146024.41</v>
      </c>
      <c r="E136" s="64">
        <v>100000</v>
      </c>
      <c r="F136" s="65">
        <f t="shared" si="3"/>
        <v>46024.41</v>
      </c>
    </row>
    <row r="137" spans="1:6">
      <c r="A137" s="24" t="s">
        <v>432</v>
      </c>
      <c r="B137" s="63" t="s">
        <v>246</v>
      </c>
      <c r="C137" s="26" t="s">
        <v>433</v>
      </c>
      <c r="D137" s="27">
        <v>16685208.34</v>
      </c>
      <c r="E137" s="64">
        <v>11195014.43</v>
      </c>
      <c r="F137" s="65">
        <f t="shared" si="3"/>
        <v>5490193.9100000001</v>
      </c>
    </row>
    <row r="138" spans="1:6">
      <c r="A138" s="24" t="s">
        <v>434</v>
      </c>
      <c r="B138" s="63" t="s">
        <v>246</v>
      </c>
      <c r="C138" s="26" t="s">
        <v>435</v>
      </c>
      <c r="D138" s="27">
        <v>16685208.34</v>
      </c>
      <c r="E138" s="64">
        <v>11195014.43</v>
      </c>
      <c r="F138" s="65">
        <f t="shared" si="3"/>
        <v>5490193.9100000001</v>
      </c>
    </row>
    <row r="139" spans="1:6" ht="33.75">
      <c r="A139" s="24" t="s">
        <v>436</v>
      </c>
      <c r="B139" s="63" t="s">
        <v>246</v>
      </c>
      <c r="C139" s="26" t="s">
        <v>437</v>
      </c>
      <c r="D139" s="27">
        <v>11790219.26</v>
      </c>
      <c r="E139" s="64">
        <v>7689663.1799999997</v>
      </c>
      <c r="F139" s="65">
        <f t="shared" si="3"/>
        <v>4100556.08</v>
      </c>
    </row>
    <row r="140" spans="1:6">
      <c r="A140" s="24" t="s">
        <v>438</v>
      </c>
      <c r="B140" s="63" t="s">
        <v>246</v>
      </c>
      <c r="C140" s="26" t="s">
        <v>439</v>
      </c>
      <c r="D140" s="27">
        <v>2966691.8399999999</v>
      </c>
      <c r="E140" s="64">
        <v>2966691.8399999999</v>
      </c>
      <c r="F140" s="65" t="str">
        <f t="shared" si="3"/>
        <v>-</v>
      </c>
    </row>
    <row r="141" spans="1:6" ht="33.75">
      <c r="A141" s="24" t="s">
        <v>440</v>
      </c>
      <c r="B141" s="63" t="s">
        <v>246</v>
      </c>
      <c r="C141" s="26" t="s">
        <v>441</v>
      </c>
      <c r="D141" s="27">
        <v>895941.32</v>
      </c>
      <c r="E141" s="64">
        <v>895941.32</v>
      </c>
      <c r="F141" s="65" t="str">
        <f t="shared" si="3"/>
        <v>-</v>
      </c>
    </row>
    <row r="142" spans="1:6" ht="22.5">
      <c r="A142" s="24" t="s">
        <v>264</v>
      </c>
      <c r="B142" s="63" t="s">
        <v>246</v>
      </c>
      <c r="C142" s="26" t="s">
        <v>442</v>
      </c>
      <c r="D142" s="27">
        <v>392877.73</v>
      </c>
      <c r="E142" s="64">
        <v>347245.29</v>
      </c>
      <c r="F142" s="65">
        <f t="shared" si="3"/>
        <v>45632.44</v>
      </c>
    </row>
    <row r="143" spans="1:6">
      <c r="A143" s="24" t="s">
        <v>266</v>
      </c>
      <c r="B143" s="63" t="s">
        <v>246</v>
      </c>
      <c r="C143" s="26" t="s">
        <v>443</v>
      </c>
      <c r="D143" s="27">
        <v>4449637.18</v>
      </c>
      <c r="E143" s="64">
        <v>3126714.37</v>
      </c>
      <c r="F143" s="65">
        <f t="shared" ref="F143:F165" si="4">IF(OR(D143="-",IF(E143="-",0,E143)&gt;=IF(D143="-",0,D143)),"-",IF(D143="-",0,D143)-IF(E143="-",0,E143))</f>
        <v>1322922.8099999996</v>
      </c>
    </row>
    <row r="144" spans="1:6">
      <c r="A144" s="24" t="s">
        <v>268</v>
      </c>
      <c r="B144" s="63" t="s">
        <v>246</v>
      </c>
      <c r="C144" s="26" t="s">
        <v>444</v>
      </c>
      <c r="D144" s="27">
        <v>5670.36</v>
      </c>
      <c r="E144" s="64">
        <v>5670.36</v>
      </c>
      <c r="F144" s="65" t="str">
        <f t="shared" si="4"/>
        <v>-</v>
      </c>
    </row>
    <row r="145" spans="1:6">
      <c r="A145" s="24" t="s">
        <v>214</v>
      </c>
      <c r="B145" s="63" t="s">
        <v>246</v>
      </c>
      <c r="C145" s="26" t="s">
        <v>445</v>
      </c>
      <c r="D145" s="27">
        <v>2695285.83</v>
      </c>
      <c r="E145" s="64" t="s">
        <v>44</v>
      </c>
      <c r="F145" s="65">
        <f t="shared" si="4"/>
        <v>2695285.83</v>
      </c>
    </row>
    <row r="146" spans="1:6">
      <c r="A146" s="24" t="s">
        <v>266</v>
      </c>
      <c r="B146" s="63" t="s">
        <v>246</v>
      </c>
      <c r="C146" s="26" t="s">
        <v>446</v>
      </c>
      <c r="D146" s="27">
        <v>347400</v>
      </c>
      <c r="E146" s="64">
        <v>347400</v>
      </c>
      <c r="F146" s="65" t="str">
        <f t="shared" si="4"/>
        <v>-</v>
      </c>
    </row>
    <row r="147" spans="1:6">
      <c r="A147" s="24" t="s">
        <v>214</v>
      </c>
      <c r="B147" s="63" t="s">
        <v>246</v>
      </c>
      <c r="C147" s="26" t="s">
        <v>447</v>
      </c>
      <c r="D147" s="27">
        <v>36715</v>
      </c>
      <c r="E147" s="64" t="s">
        <v>44</v>
      </c>
      <c r="F147" s="65">
        <f t="shared" si="4"/>
        <v>36715</v>
      </c>
    </row>
    <row r="148" spans="1:6" ht="22.5">
      <c r="A148" s="24" t="s">
        <v>448</v>
      </c>
      <c r="B148" s="63" t="s">
        <v>246</v>
      </c>
      <c r="C148" s="26" t="s">
        <v>449</v>
      </c>
      <c r="D148" s="27">
        <v>2699216.25</v>
      </c>
      <c r="E148" s="64">
        <v>2225351.25</v>
      </c>
      <c r="F148" s="65">
        <f t="shared" si="4"/>
        <v>473865</v>
      </c>
    </row>
    <row r="149" spans="1:6">
      <c r="A149" s="24" t="s">
        <v>214</v>
      </c>
      <c r="B149" s="63" t="s">
        <v>246</v>
      </c>
      <c r="C149" s="26" t="s">
        <v>450</v>
      </c>
      <c r="D149" s="27">
        <v>473865</v>
      </c>
      <c r="E149" s="64" t="s">
        <v>44</v>
      </c>
      <c r="F149" s="65">
        <f t="shared" si="4"/>
        <v>473865</v>
      </c>
    </row>
    <row r="150" spans="1:6">
      <c r="A150" s="24" t="s">
        <v>438</v>
      </c>
      <c r="B150" s="63" t="s">
        <v>246</v>
      </c>
      <c r="C150" s="26" t="s">
        <v>451</v>
      </c>
      <c r="D150" s="27">
        <v>1709179.49</v>
      </c>
      <c r="E150" s="64">
        <v>1709179.49</v>
      </c>
      <c r="F150" s="65" t="str">
        <f t="shared" si="4"/>
        <v>-</v>
      </c>
    </row>
    <row r="151" spans="1:6" ht="33.75">
      <c r="A151" s="24" t="s">
        <v>440</v>
      </c>
      <c r="B151" s="63" t="s">
        <v>246</v>
      </c>
      <c r="C151" s="26" t="s">
        <v>452</v>
      </c>
      <c r="D151" s="27">
        <v>516171.76</v>
      </c>
      <c r="E151" s="64">
        <v>516171.76</v>
      </c>
      <c r="F151" s="65" t="str">
        <f t="shared" si="4"/>
        <v>-</v>
      </c>
    </row>
    <row r="152" spans="1:6" ht="33.75">
      <c r="A152" s="24" t="s">
        <v>453</v>
      </c>
      <c r="B152" s="63" t="s">
        <v>246</v>
      </c>
      <c r="C152" s="26" t="s">
        <v>454</v>
      </c>
      <c r="D152" s="27">
        <v>2195772.83</v>
      </c>
      <c r="E152" s="64">
        <v>1280000</v>
      </c>
      <c r="F152" s="65">
        <f t="shared" si="4"/>
        <v>915772.83000000007</v>
      </c>
    </row>
    <row r="153" spans="1:6">
      <c r="A153" s="24" t="s">
        <v>214</v>
      </c>
      <c r="B153" s="63" t="s">
        <v>246</v>
      </c>
      <c r="C153" s="26" t="s">
        <v>455</v>
      </c>
      <c r="D153" s="27">
        <v>1913072.83</v>
      </c>
      <c r="E153" s="64">
        <v>1280000</v>
      </c>
      <c r="F153" s="65">
        <f t="shared" si="4"/>
        <v>633072.83000000007</v>
      </c>
    </row>
    <row r="154" spans="1:6">
      <c r="A154" s="24" t="s">
        <v>214</v>
      </c>
      <c r="B154" s="63" t="s">
        <v>246</v>
      </c>
      <c r="C154" s="26" t="s">
        <v>456</v>
      </c>
      <c r="D154" s="27">
        <v>282700</v>
      </c>
      <c r="E154" s="64" t="s">
        <v>44</v>
      </c>
      <c r="F154" s="65">
        <f t="shared" si="4"/>
        <v>282700</v>
      </c>
    </row>
    <row r="155" spans="1:6">
      <c r="A155" s="24" t="s">
        <v>457</v>
      </c>
      <c r="B155" s="63" t="s">
        <v>246</v>
      </c>
      <c r="C155" s="26" t="s">
        <v>458</v>
      </c>
      <c r="D155" s="27">
        <v>623863</v>
      </c>
      <c r="E155" s="64">
        <v>415904</v>
      </c>
      <c r="F155" s="65">
        <f t="shared" si="4"/>
        <v>207959</v>
      </c>
    </row>
    <row r="156" spans="1:6">
      <c r="A156" s="24" t="s">
        <v>459</v>
      </c>
      <c r="B156" s="63" t="s">
        <v>246</v>
      </c>
      <c r="C156" s="26" t="s">
        <v>460</v>
      </c>
      <c r="D156" s="27">
        <v>623863</v>
      </c>
      <c r="E156" s="64">
        <v>415904</v>
      </c>
      <c r="F156" s="65">
        <f t="shared" si="4"/>
        <v>207959</v>
      </c>
    </row>
    <row r="157" spans="1:6" ht="33.75">
      <c r="A157" s="24" t="s">
        <v>283</v>
      </c>
      <c r="B157" s="63" t="s">
        <v>246</v>
      </c>
      <c r="C157" s="26" t="s">
        <v>461</v>
      </c>
      <c r="D157" s="27">
        <v>623863</v>
      </c>
      <c r="E157" s="64">
        <v>415904</v>
      </c>
      <c r="F157" s="65">
        <f t="shared" si="4"/>
        <v>207959</v>
      </c>
    </row>
    <row r="158" spans="1:6" ht="22.5">
      <c r="A158" s="24" t="s">
        <v>462</v>
      </c>
      <c r="B158" s="63" t="s">
        <v>246</v>
      </c>
      <c r="C158" s="26" t="s">
        <v>463</v>
      </c>
      <c r="D158" s="27">
        <v>623863</v>
      </c>
      <c r="E158" s="64">
        <v>415904</v>
      </c>
      <c r="F158" s="65">
        <f t="shared" si="4"/>
        <v>207959</v>
      </c>
    </row>
    <row r="159" spans="1:6">
      <c r="A159" s="24" t="s">
        <v>464</v>
      </c>
      <c r="B159" s="63" t="s">
        <v>246</v>
      </c>
      <c r="C159" s="26" t="s">
        <v>465</v>
      </c>
      <c r="D159" s="27">
        <v>3735048.7</v>
      </c>
      <c r="E159" s="64">
        <v>59133.7</v>
      </c>
      <c r="F159" s="65">
        <f t="shared" si="4"/>
        <v>3675915</v>
      </c>
    </row>
    <row r="160" spans="1:6">
      <c r="A160" s="24" t="s">
        <v>466</v>
      </c>
      <c r="B160" s="63" t="s">
        <v>246</v>
      </c>
      <c r="C160" s="26" t="s">
        <v>467</v>
      </c>
      <c r="D160" s="27">
        <v>3735048.7</v>
      </c>
      <c r="E160" s="64">
        <v>59133.7</v>
      </c>
      <c r="F160" s="65">
        <f t="shared" si="4"/>
        <v>3675915</v>
      </c>
    </row>
    <row r="161" spans="1:6" ht="33.75">
      <c r="A161" s="24" t="s">
        <v>468</v>
      </c>
      <c r="B161" s="63" t="s">
        <v>246</v>
      </c>
      <c r="C161" s="26" t="s">
        <v>469</v>
      </c>
      <c r="D161" s="27">
        <v>140000</v>
      </c>
      <c r="E161" s="64">
        <v>40000</v>
      </c>
      <c r="F161" s="65">
        <f t="shared" si="4"/>
        <v>100000</v>
      </c>
    </row>
    <row r="162" spans="1:6">
      <c r="A162" s="24" t="s">
        <v>266</v>
      </c>
      <c r="B162" s="63" t="s">
        <v>246</v>
      </c>
      <c r="C162" s="26" t="s">
        <v>470</v>
      </c>
      <c r="D162" s="27">
        <v>140000</v>
      </c>
      <c r="E162" s="64">
        <v>40000</v>
      </c>
      <c r="F162" s="65">
        <f t="shared" si="4"/>
        <v>100000</v>
      </c>
    </row>
    <row r="163" spans="1:6" ht="22.5">
      <c r="A163" s="24" t="s">
        <v>471</v>
      </c>
      <c r="B163" s="63" t="s">
        <v>246</v>
      </c>
      <c r="C163" s="26" t="s">
        <v>472</v>
      </c>
      <c r="D163" s="27">
        <v>3595048.7</v>
      </c>
      <c r="E163" s="64">
        <v>19133.7</v>
      </c>
      <c r="F163" s="65">
        <f t="shared" si="4"/>
        <v>3575915</v>
      </c>
    </row>
    <row r="164" spans="1:6" ht="33.75">
      <c r="A164" s="24" t="s">
        <v>364</v>
      </c>
      <c r="B164" s="63" t="s">
        <v>246</v>
      </c>
      <c r="C164" s="26" t="s">
        <v>473</v>
      </c>
      <c r="D164" s="27">
        <v>19133.7</v>
      </c>
      <c r="E164" s="64">
        <v>19133.7</v>
      </c>
      <c r="F164" s="65" t="str">
        <f t="shared" si="4"/>
        <v>-</v>
      </c>
    </row>
    <row r="165" spans="1:6" ht="33.75">
      <c r="A165" s="24" t="s">
        <v>364</v>
      </c>
      <c r="B165" s="63" t="s">
        <v>246</v>
      </c>
      <c r="C165" s="26" t="s">
        <v>474</v>
      </c>
      <c r="D165" s="27">
        <v>3575915</v>
      </c>
      <c r="E165" s="64" t="s">
        <v>44</v>
      </c>
      <c r="F165" s="65">
        <f t="shared" si="4"/>
        <v>3575915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475</v>
      </c>
      <c r="B167" s="72" t="s">
        <v>476</v>
      </c>
      <c r="C167" s="73" t="s">
        <v>247</v>
      </c>
      <c r="D167" s="74">
        <v>-1164303.6000000001</v>
      </c>
      <c r="E167" s="74">
        <v>15065185.140000001</v>
      </c>
      <c r="F167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0" workbookViewId="0">
      <selection activeCell="F38" sqref="F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478</v>
      </c>
      <c r="B1" s="136"/>
      <c r="C1" s="136"/>
      <c r="D1" s="136"/>
      <c r="E1" s="136"/>
      <c r="F1" s="136"/>
    </row>
    <row r="2" spans="1:6" ht="13.15" customHeight="1">
      <c r="A2" s="108" t="s">
        <v>479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480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481</v>
      </c>
      <c r="B12" s="82" t="s">
        <v>482</v>
      </c>
      <c r="C12" s="83" t="s">
        <v>247</v>
      </c>
      <c r="D12" s="77">
        <f>D17</f>
        <v>1164303.6000000089</v>
      </c>
      <c r="E12" s="77">
        <f>E17</f>
        <v>-15065185.140000001</v>
      </c>
      <c r="F12" s="78">
        <f>D12-E12</f>
        <v>16229488.74000001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483</v>
      </c>
      <c r="B14" s="88" t="s">
        <v>484</v>
      </c>
      <c r="C14" s="89" t="s">
        <v>247</v>
      </c>
      <c r="D14" s="54" t="s">
        <v>44</v>
      </c>
      <c r="E14" s="54" t="s">
        <v>44</v>
      </c>
      <c r="F14" s="56" t="s">
        <v>44</v>
      </c>
    </row>
    <row r="15" spans="1:6">
      <c r="A15" s="87" t="s">
        <v>485</v>
      </c>
      <c r="B15" s="88" t="s">
        <v>486</v>
      </c>
      <c r="C15" s="89" t="s">
        <v>247</v>
      </c>
      <c r="D15" s="79"/>
      <c r="E15" s="79"/>
      <c r="F15" s="80"/>
    </row>
    <row r="16" spans="1:6">
      <c r="A16" s="81" t="s">
        <v>487</v>
      </c>
      <c r="B16" s="82" t="s">
        <v>488</v>
      </c>
      <c r="C16" s="83" t="s">
        <v>489</v>
      </c>
      <c r="D16" s="54">
        <f>D17</f>
        <v>1164303.6000000089</v>
      </c>
      <c r="E16" s="54">
        <f>E17</f>
        <v>-15065185.140000001</v>
      </c>
      <c r="F16" s="56">
        <f>D16-E16</f>
        <v>16229488.74000001</v>
      </c>
    </row>
    <row r="17" spans="1:6" ht="22.5">
      <c r="A17" s="81" t="s">
        <v>490</v>
      </c>
      <c r="B17" s="82" t="s">
        <v>488</v>
      </c>
      <c r="C17" s="83" t="s">
        <v>491</v>
      </c>
      <c r="D17" s="32">
        <f>D22+D26</f>
        <v>1164303.6000000089</v>
      </c>
      <c r="E17" s="32">
        <f>E22+E26</f>
        <v>-15065185.140000001</v>
      </c>
      <c r="F17" s="33">
        <f>D17-E17</f>
        <v>16229488.74000001</v>
      </c>
    </row>
    <row r="18" spans="1:6" ht="45">
      <c r="A18" s="81" t="s">
        <v>521</v>
      </c>
      <c r="B18" s="82" t="s">
        <v>488</v>
      </c>
      <c r="C18" s="83" t="s">
        <v>522</v>
      </c>
      <c r="D18" s="77"/>
      <c r="E18" s="77"/>
      <c r="F18" s="78"/>
    </row>
    <row r="19" spans="1:6">
      <c r="A19" s="81" t="s">
        <v>523</v>
      </c>
      <c r="B19" s="82" t="s">
        <v>492</v>
      </c>
      <c r="C19" s="83" t="s">
        <v>493</v>
      </c>
      <c r="D19" s="93">
        <f>D22</f>
        <v>-89527640.329999998</v>
      </c>
      <c r="E19" s="93">
        <v>-60760396.039999999</v>
      </c>
      <c r="F19" s="94" t="s">
        <v>477</v>
      </c>
    </row>
    <row r="20" spans="1:6">
      <c r="A20" s="90" t="s">
        <v>524</v>
      </c>
      <c r="B20" s="91" t="s">
        <v>492</v>
      </c>
      <c r="C20" s="92" t="s">
        <v>525</v>
      </c>
      <c r="D20" s="95">
        <f>D22</f>
        <v>-89527640.329999998</v>
      </c>
      <c r="E20" s="95">
        <v>-60760396.039999999</v>
      </c>
      <c r="F20" s="96" t="s">
        <v>477</v>
      </c>
    </row>
    <row r="21" spans="1:6" ht="22.5">
      <c r="A21" s="90" t="s">
        <v>526</v>
      </c>
      <c r="B21" s="91" t="s">
        <v>492</v>
      </c>
      <c r="C21" s="92" t="s">
        <v>527</v>
      </c>
      <c r="D21" s="95">
        <f>D22</f>
        <v>-89527640.329999998</v>
      </c>
      <c r="E21" s="95">
        <v>-60760396.039999999</v>
      </c>
      <c r="F21" s="96" t="s">
        <v>477</v>
      </c>
    </row>
    <row r="22" spans="1:6" ht="22.5">
      <c r="A22" s="90" t="s">
        <v>494</v>
      </c>
      <c r="B22" s="91" t="s">
        <v>492</v>
      </c>
      <c r="C22" s="92" t="s">
        <v>495</v>
      </c>
      <c r="D22" s="95">
        <f>-Доходы!D19</f>
        <v>-89527640.329999998</v>
      </c>
      <c r="E22" s="95">
        <v>-60760396.039999999</v>
      </c>
      <c r="F22" s="96" t="s">
        <v>477</v>
      </c>
    </row>
    <row r="23" spans="1:6">
      <c r="A23" s="81" t="s">
        <v>528</v>
      </c>
      <c r="B23" s="82" t="s">
        <v>496</v>
      </c>
      <c r="C23" s="83" t="s">
        <v>497</v>
      </c>
      <c r="D23" s="93">
        <f>D26</f>
        <v>90691943.930000007</v>
      </c>
      <c r="E23" s="93">
        <v>45695210.899999999</v>
      </c>
      <c r="F23" s="94" t="s">
        <v>477</v>
      </c>
    </row>
    <row r="24" spans="1:6" ht="12.75" customHeight="1">
      <c r="A24" s="90" t="s">
        <v>529</v>
      </c>
      <c r="B24" s="91" t="s">
        <v>496</v>
      </c>
      <c r="C24" s="92" t="s">
        <v>530</v>
      </c>
      <c r="D24" s="95">
        <f>D26</f>
        <v>90691943.930000007</v>
      </c>
      <c r="E24" s="95">
        <v>45695210.899999999</v>
      </c>
      <c r="F24" s="96" t="s">
        <v>477</v>
      </c>
    </row>
    <row r="25" spans="1:6" ht="27.75" customHeight="1">
      <c r="A25" s="90" t="s">
        <v>531</v>
      </c>
      <c r="B25" s="91" t="s">
        <v>496</v>
      </c>
      <c r="C25" s="92" t="s">
        <v>532</v>
      </c>
      <c r="D25" s="95">
        <f>D26</f>
        <v>90691943.930000007</v>
      </c>
      <c r="E25" s="95">
        <v>45695210.899999999</v>
      </c>
      <c r="F25" s="96" t="s">
        <v>477</v>
      </c>
    </row>
    <row r="26" spans="1:6" ht="27.75" customHeight="1">
      <c r="A26" s="90" t="s">
        <v>498</v>
      </c>
      <c r="B26" s="91" t="s">
        <v>496</v>
      </c>
      <c r="C26" s="92" t="s">
        <v>499</v>
      </c>
      <c r="D26" s="95">
        <f>Расходы!D13</f>
        <v>90691943.930000007</v>
      </c>
      <c r="E26" s="95">
        <v>45695210.899999999</v>
      </c>
      <c r="F26" s="96" t="s">
        <v>477</v>
      </c>
    </row>
    <row r="29" spans="1:6" ht="12.75" customHeight="1">
      <c r="A29" s="97"/>
    </row>
    <row r="30" spans="1:6" ht="12.75" customHeight="1">
      <c r="A30" s="97"/>
    </row>
    <row r="31" spans="1:6" ht="12.75" customHeight="1">
      <c r="A31" s="98"/>
      <c r="B31" s="99"/>
      <c r="C31" s="99"/>
      <c r="D31" s="100"/>
      <c r="E31" s="132"/>
      <c r="F31" s="133"/>
    </row>
    <row r="32" spans="1:6" ht="12.75" customHeight="1">
      <c r="A32" s="101"/>
      <c r="B32" s="134"/>
      <c r="C32" s="134"/>
      <c r="D32" s="134"/>
      <c r="E32" s="134"/>
      <c r="F32" s="102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3"/>
      <c r="B34" s="103"/>
      <c r="C34" s="103"/>
      <c r="D34" s="103"/>
      <c r="E34" s="103"/>
      <c r="F34" s="103"/>
    </row>
    <row r="35" spans="1:6" ht="12.75" customHeight="1">
      <c r="A35" s="104"/>
      <c r="B35" s="99"/>
      <c r="C35" s="99"/>
      <c r="D35" s="105"/>
      <c r="E35" s="135"/>
      <c r="F35" s="133"/>
    </row>
    <row r="36" spans="1:6" ht="12.75" customHeight="1">
      <c r="A36" s="98"/>
      <c r="B36" s="134"/>
      <c r="C36" s="134"/>
      <c r="D36" s="134"/>
      <c r="E36" s="134"/>
      <c r="F36" s="102"/>
    </row>
    <row r="39" spans="1:6" ht="12.75" customHeight="1">
      <c r="A39" s="106"/>
    </row>
    <row r="40" spans="1:6" ht="12.75" customHeight="1">
      <c r="A40" s="106"/>
    </row>
    <row r="41" spans="1:6" ht="12.75" customHeight="1">
      <c r="A41" s="106"/>
    </row>
    <row r="42" spans="1:6" ht="12.75" customHeight="1">
      <c r="A42" s="106"/>
      <c r="D42" s="107"/>
    </row>
    <row r="43" spans="1:6" ht="12.75" customHeight="1">
      <c r="A43" s="106"/>
    </row>
    <row r="44" spans="1:6" ht="12.75" customHeight="1">
      <c r="A44" s="106"/>
      <c r="D44" s="107"/>
    </row>
    <row r="45" spans="1:6" ht="12.75" customHeight="1">
      <c r="A45" s="106"/>
      <c r="D45" s="107"/>
    </row>
    <row r="46" spans="1:6" ht="12.75" customHeight="1">
      <c r="A46" s="106"/>
      <c r="D46" s="107"/>
    </row>
    <row r="47" spans="1:6" ht="12.75" customHeight="1">
      <c r="A47" s="106"/>
      <c r="D47" s="107"/>
    </row>
    <row r="48" spans="1:6" ht="12.75" customHeight="1">
      <c r="A48" s="106"/>
      <c r="D48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500</v>
      </c>
      <c r="B1" t="s">
        <v>501</v>
      </c>
    </row>
    <row r="2" spans="1:2">
      <c r="A2" t="s">
        <v>502</v>
      </c>
      <c r="B2" t="s">
        <v>503</v>
      </c>
    </row>
    <row r="3" spans="1:2">
      <c r="A3" t="s">
        <v>504</v>
      </c>
      <c r="B3" t="s">
        <v>6</v>
      </c>
    </row>
    <row r="4" spans="1:2">
      <c r="A4" t="s">
        <v>505</v>
      </c>
      <c r="B4" t="s">
        <v>506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501</v>
      </c>
    </row>
    <row r="7" spans="1:2">
      <c r="A7" t="s">
        <v>510</v>
      </c>
      <c r="B7" t="s">
        <v>511</v>
      </c>
    </row>
    <row r="8" spans="1:2">
      <c r="A8" t="s">
        <v>512</v>
      </c>
      <c r="B8" t="s">
        <v>511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516</v>
      </c>
    </row>
    <row r="11" spans="1:2">
      <c r="A11" t="s">
        <v>517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rep:2.46.0.72</dc:description>
  <cp:lastModifiedBy>Татьяна Игнатьева</cp:lastModifiedBy>
  <cp:lastPrinted>2018-09-10T13:49:45Z</cp:lastPrinted>
  <dcterms:created xsi:type="dcterms:W3CDTF">2018-09-10T11:02:36Z</dcterms:created>
  <dcterms:modified xsi:type="dcterms:W3CDTF">2018-09-12T05:54:16Z</dcterms:modified>
</cp:coreProperties>
</file>