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Доходы!$F$110</definedName>
    <definedName name="LAST_CELL" localSheetId="2">Источники!$F$23</definedName>
    <definedName name="LAST_CELL" localSheetId="1">Расходы!$F$142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Доходы!$A$110</definedName>
    <definedName name="REND_1" localSheetId="2">Источники!$A$23</definedName>
    <definedName name="REND_1" localSheetId="1">Расходы!$A$143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  <definedName name="_xlnm.Print_Titles" localSheetId="0">Доходы!$11:$18</definedName>
    <definedName name="_xlnm.Print_Titles" localSheetId="1">Расходы!$4:$12</definedName>
  </definedNames>
  <calcPr calcId="125725"/>
</workbook>
</file>

<file path=xl/calcChain.xml><?xml version="1.0" encoding="utf-8"?>
<calcChain xmlns="http://schemas.openxmlformats.org/spreadsheetml/2006/main">
  <c r="F17" i="3"/>
  <c r="F16"/>
  <c r="F12"/>
  <c r="E16"/>
  <c r="E17"/>
  <c r="D16"/>
  <c r="D17"/>
  <c r="F19" i="1" l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</calcChain>
</file>

<file path=xl/sharedStrings.xml><?xml version="1.0" encoding="utf-8"?>
<sst xmlns="http://schemas.openxmlformats.org/spreadsheetml/2006/main" count="889" uniqueCount="476">
  <si>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</si>
  <si>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</si>
  <si>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</si>
  <si>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</si>
  <si>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</si>
  <si>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01.03.2019 г.</t>
  </si>
  <si>
    <t>01.03.2019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</si>
  <si>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</si>
  <si>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</si>
  <si>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</si>
  <si>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</si>
  <si>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</si>
  <si>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</si>
  <si>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</si>
  <si>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</si>
  <si>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</si>
  <si>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</si>
  <si>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</si>
  <si>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</si>
  <si>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</si>
  <si>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</si>
  <si>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</si>
  <si>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</si>
  <si>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</si>
  <si>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</si>
  <si>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</si>
  <si>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</si>
  <si>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</si>
  <si>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</si>
  <si>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</si>
  <si>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</si>
  <si>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</si>
  <si>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</si>
  <si>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</si>
  <si>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</si>
  <si>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</si>
  <si>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</si>
  <si>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</si>
  <si>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</si>
  <si>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</si>
  <si>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</si>
  <si>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</si>
  <si>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</si>
  <si>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</si>
  <si>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</si>
  <si>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</si>
  <si>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</si>
  <si>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</si>
  <si>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</si>
  <si>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</si>
  <si>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</si>
  <si>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</si>
  <si>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</si>
  <si>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</si>
  <si>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</si>
  <si>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</si>
  <si>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</si>
  <si>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</si>
  <si>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</si>
  <si>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</si>
  <si>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</si>
  <si>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</si>
  <si>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</si>
  <si>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</si>
  <si>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</si>
  <si>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</si>
  <si>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</si>
  <si>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</si>
  <si>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</si>
  <si>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</si>
  <si>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</si>
  <si>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</si>
  <si>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</si>
  <si>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</si>
  <si>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</si>
  <si>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</si>
  <si>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</si>
  <si>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</si>
  <si>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</si>
  <si>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</si>
  <si>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</si>
  <si>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</si>
  <si>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</si>
  <si>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</si>
  <si>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</si>
  <si>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</si>
  <si>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</si>
  <si>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</si>
  <si>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</si>
  <si>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</si>
  <si>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</si>
  <si>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</si>
  <si>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</si>
  <si>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</si>
  <si>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</si>
  <si>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</si>
  <si>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</si>
  <si>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</si>
  <si>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</si>
  <si>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</si>
  <si>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</si>
  <si>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</si>
  <si>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</si>
  <si>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</si>
  <si>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</si>
  <si>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</si>
  <si>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</si>
  <si>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</si>
  <si>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</si>
  <si>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</si>
  <si>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</si>
  <si>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</si>
  <si>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</si>
  <si>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</si>
  <si>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</si>
  <si>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</si>
  <si>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</si>
  <si>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</si>
  <si>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</si>
  <si>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</si>
  <si>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</si>
  <si>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</si>
  <si>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</si>
  <si>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</si>
  <si>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</si>
  <si>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</si>
  <si>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</si>
  <si>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</si>
  <si>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Доходы от сдачи в аренду имущества, составляющего казну городских поселений (за исключением земельных участков)-доходы от сдачи в аренду имущества, непосредственно участвующего в предоставлении коммунальных услуг населению</t>
  </si>
  <si>
    <t>953 11105075130001120</t>
  </si>
  <si>
    <t>Доходы от сдачи в аренду имущества, составляющего казну городских поселений (за исключением земельных участков) - по прочим договорам от сдачи в аренду имущества</t>
  </si>
  <si>
    <t>953 11105075130002120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</si>
  <si>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</si>
  <si>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</si>
  <si>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</si>
  <si>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</si>
  <si>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</si>
  <si>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</si>
  <si>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</si>
  <si>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</si>
  <si>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</si>
  <si>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</si>
  <si>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</si>
  <si>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</si>
  <si>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</si>
  <si>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</si>
  <si>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</si>
  <si>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</si>
  <si>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</si>
  <si>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</si>
  <si>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</si>
  <si>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</si>
  <si>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</si>
  <si>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</si>
  <si>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</si>
  <si>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</si>
  <si>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</si>
  <si>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953 20210000000000150</t>
  </si>
  <si>
    <t>Дотации на выравнивание бюджетной обеспеченности</t>
  </si>
  <si>
    <t>953 20215001000000150</t>
  </si>
  <si>
    <t>Дотации бюджетам городских поселений на выравнивание бюджетной обеспеченности</t>
  </si>
  <si>
    <t>953 20215001130000150</t>
  </si>
  <si>
    <t>Дотации бюджетам городских поселений на выравнивание бюджетной обеспеченности за счет средств областного бюджета</t>
  </si>
  <si>
    <t>953 20215001130610150</t>
  </si>
  <si>
    <t>Дотации бюджетам городских поселений на выравнивание бюджетной обеспеченности за счет средств районного фонда финансовой поддержки</t>
  </si>
  <si>
    <t>953 20215001130620150</t>
  </si>
  <si>
    <t>Субсидии бюджетам бюджетной системы Российской Федерации (межбюджетные субсидии)</t>
  </si>
  <si>
    <t>953 20220000000000150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</si>
  <si>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</si>
  <si>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</si>
  <si>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</si>
  <si>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953 20220216130000150</t>
  </si>
  <si>
    <t>Прочие субсидии</t>
  </si>
  <si>
    <t>953 20229999000000150</t>
  </si>
  <si>
    <t>Прочие субсидии бюджетам городских поселений</t>
  </si>
  <si>
    <t>953 20229999130000150</t>
  </si>
  <si>
    <t>Субвенции бюджетам бюджетной системы Российской Федерации</t>
  </si>
  <si>
    <t>953 20230000000000150</t>
  </si>
  <si>
    <t>Субвенции местным бюджетам на выполнение передаваемых полномочий субъектов Российской Федерации</t>
  </si>
  <si>
    <t>953 20230024000000150</t>
  </si>
  <si>
    <t>Субвенции бюджетам городских поселений на выполнение передаваемых полномочий субъектов Российской Федерации</t>
  </si>
  <si>
    <t>953 20230024130000150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</si>
  <si>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</si>
  <si>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953 20235118000000150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</si>
  <si>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</si>
  <si>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953 20235118130000150</t>
  </si>
  <si>
    <t>Иные межбюджетные трансферты</t>
  </si>
  <si>
    <t>953 20240000000000150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</si>
  <si>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</si>
  <si>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</si>
  <si>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</si>
  <si>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953 20245160130000150</t>
  </si>
  <si>
    <t>Прочие межбюджетные трансферты, передаваемые бюджетам</t>
  </si>
  <si>
    <t>953 20249999000000150</t>
  </si>
  <si>
    <t>Прочие межбюджетные трансферты, передаваемые бюджетам городских поселений</t>
  </si>
  <si>
    <t>953 20249999130000150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</si>
  <si>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</si>
  <si>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953 20249999130102150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</si>
  <si>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</si>
  <si>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953 21800000000000000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</si>
  <si>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</si>
  <si>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</si>
  <si>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</si>
  <si>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953 21800000130000150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</si>
  <si>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</si>
  <si>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953 21860010130000150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</si>
  <si>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</si>
  <si>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</si>
  <si>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</si>
  <si>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</si>
  <si>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</si>
  <si>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</si>
  <si>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</si>
  <si>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</si>
  <si>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</si>
  <si>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</si>
  <si>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</si>
  <si>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</si>
  <si>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</si>
  <si>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</si>
  <si>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</si>
  <si>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</si>
  <si>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</si>
  <si>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</si>
  <si>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</si>
  <si>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</si>
  <si>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самоуправления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</si>
  <si>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</si>
  <si>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</t>
  </si>
  <si>
    <t xml:space="preserve">953 0104 1110020034 121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</si>
  <si>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</si>
  <si>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</si>
  <si>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</si>
  <si>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</si>
  <si>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</t>
  </si>
  <si>
    <t xml:space="preserve">953 0104 1110020034 244 </t>
  </si>
  <si>
    <t>Уплата иных платежей</t>
  </si>
  <si>
    <t xml:space="preserve">953 0104 1110020034 853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</si>
  <si>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</si>
  <si>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</si>
  <si>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</si>
  <si>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</si>
  <si>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</si>
  <si>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</si>
  <si>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</si>
  <si>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</si>
  <si>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</si>
  <si>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</si>
  <si>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</si>
  <si>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</si>
  <si>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</si>
  <si>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</si>
  <si>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</si>
  <si>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</si>
  <si>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</si>
  <si>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</si>
  <si>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</si>
  <si>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</si>
  <si>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 xml:space="preserve">953 0113 2110020037 853 </t>
  </si>
  <si>
    <t xml:space="preserve">953 0113 2110020038 242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</si>
  <si>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</si>
  <si>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</si>
  <si>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</si>
  <si>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953 0113 7610100000 000 </t>
  </si>
  <si>
    <t xml:space="preserve">953 0113 7610120027 244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</si>
  <si>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</si>
  <si>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</si>
  <si>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</si>
  <si>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</si>
  <si>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</si>
  <si>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</si>
  <si>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</si>
  <si>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953 0203 2120051180 129 </t>
  </si>
  <si>
    <t xml:space="preserve">953 0203 2120051180 242 </t>
  </si>
  <si>
    <t xml:space="preserve">953 0203 2120051180 244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</si>
  <si>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</si>
  <si>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</si>
  <si>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</si>
  <si>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</si>
  <si>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</si>
  <si>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953 0309 7300300000 000 </t>
  </si>
  <si>
    <t xml:space="preserve">953 0309 7300320310 540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</si>
  <si>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</si>
  <si>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</si>
  <si>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</si>
  <si>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</si>
  <si>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>Основное мероприятие "Обеспечение равной доступности общественного автомобильного транспорта, осуществляющего регулярные пассажирские перевозки по муниципальным маршрутам"</t>
  </si>
  <si>
    <t xml:space="preserve">953 0408 7700400000 000 </t>
  </si>
  <si>
    <t xml:space="preserve">953 0408 7700422007 540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</si>
  <si>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</si>
  <si>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</si>
  <si>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</si>
  <si>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</si>
  <si>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</si>
  <si>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</si>
  <si>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</si>
  <si>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</si>
  <si>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</si>
  <si>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</si>
  <si>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953 0409 7520100000 000 </t>
  </si>
  <si>
    <t xml:space="preserve">953 0409 7520120024 244 </t>
  </si>
  <si>
    <t xml:space="preserve">953 0409 75201S0140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</si>
  <si>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</si>
  <si>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953 0409 7810100000 000 </t>
  </si>
  <si>
    <t xml:space="preserve">953 0409 7810120046 244 </t>
  </si>
  <si>
    <t xml:space="preserve">953 0409 78101S0880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</si>
  <si>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</si>
  <si>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953 0409 7820100000 000 </t>
  </si>
  <si>
    <t xml:space="preserve">953 0409 7820120044 244 </t>
  </si>
  <si>
    <t xml:space="preserve">953 0409 78201S4660 244 </t>
  </si>
  <si>
    <t>Другие вопросы в области национальной экономики</t>
  </si>
  <si>
    <t xml:space="preserve">953 0412 0000000000 000 </t>
  </si>
  <si>
    <t xml:space="preserve">953 0412 2120000000 000 </t>
  </si>
  <si>
    <t xml:space="preserve">953 0412 2120040027 244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</si>
  <si>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</si>
  <si>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953 0412 7700300000 000 </t>
  </si>
  <si>
    <t xml:space="preserve">953 0412 7700340082 244 </t>
  </si>
  <si>
    <t xml:space="preserve">953 0412 77003S4640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</si>
  <si>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</si>
  <si>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</si>
  <si>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</si>
  <si>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</si>
  <si>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</si>
  <si>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953 0501 7620100000 000 </t>
  </si>
  <si>
    <t xml:space="preserve">953 0501 7620120026 244 </t>
  </si>
  <si>
    <t>Коммунальное хозяйство</t>
  </si>
  <si>
    <t xml:space="preserve">953 0502 0000000000 000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</si>
  <si>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</si>
  <si>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</si>
  <si>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953 0502 7200320007 244 </t>
  </si>
  <si>
    <t>Основное мероприятие "Обеспечение функционирования общественной бани"</t>
  </si>
  <si>
    <t xml:space="preserve">953 0502 7700100000 000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</si>
  <si>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</si>
  <si>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953 0502 7700120030 811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</si>
  <si>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</si>
  <si>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</si>
  <si>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</si>
  <si>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</si>
  <si>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</si>
  <si>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>Основное мероприятие "Обеспечение безопасности людей на водных объектах, охраны их жизни и здоровья"</t>
  </si>
  <si>
    <t xml:space="preserve">953 0503 7300100000 000 </t>
  </si>
  <si>
    <t xml:space="preserve">953 0503 7300120013 244 </t>
  </si>
  <si>
    <t>Основное мероприятие "Обеспечение первичных мер пожарной безопасности муниципального образования"</t>
  </si>
  <si>
    <t xml:space="preserve">953 0503 7300200000 000 </t>
  </si>
  <si>
    <t xml:space="preserve">953 0503 7300220012 244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</si>
  <si>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</si>
  <si>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953 0503 7400100000 000 </t>
  </si>
  <si>
    <t xml:space="preserve">953 0503 7400120022 540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</si>
  <si>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</si>
  <si>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953 0503 7400200000 000 </t>
  </si>
  <si>
    <t xml:space="preserve">953 0503 7400220016 244 </t>
  </si>
  <si>
    <t>Основное мероприятие "Благоустройство территории муниципального образования"</t>
  </si>
  <si>
    <t xml:space="preserve">953 0503 7400300000 000 </t>
  </si>
  <si>
    <t xml:space="preserve">953 0503 7400320019 244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</si>
  <si>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</si>
  <si>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953 0503 7400400000 000 </t>
  </si>
  <si>
    <t xml:space="preserve">953 0503 7400420017 244 </t>
  </si>
  <si>
    <t xml:space="preserve">953 0503 7400420018 244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</si>
  <si>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</si>
  <si>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953 0503 7400600000 000 </t>
  </si>
  <si>
    <t xml:space="preserve">953 0503 74006S4310 244 </t>
  </si>
  <si>
    <t>Основное мероприятие "Обеспечение первичных мер пожарной безопасности в населенных пунктах"</t>
  </si>
  <si>
    <t xml:space="preserve">953 0503 7810200000 000 </t>
  </si>
  <si>
    <t xml:space="preserve">953 0503 78102S0880 244 </t>
  </si>
  <si>
    <t>Основное мероприятие "Благоустройство территории в административном центре"</t>
  </si>
  <si>
    <t xml:space="preserve">953 0503 7820200000 000 </t>
  </si>
  <si>
    <t xml:space="preserve">953 0503 78202S4660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</si>
  <si>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</si>
  <si>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</si>
  <si>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"Вывоз умерших граждан из внебольничных условий"</t>
  </si>
  <si>
    <t xml:space="preserve">953 0505 7400500000 000 </t>
  </si>
  <si>
    <t xml:space="preserve">953 0505 7400520022 540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</si>
  <si>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</si>
  <si>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</si>
  <si>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</si>
  <si>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</si>
  <si>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</si>
  <si>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953 0801 7100100000 000 </t>
  </si>
  <si>
    <t xml:space="preserve">953 0801 7100120903 540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</si>
  <si>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</si>
  <si>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953 0801 7100300000 000 </t>
  </si>
  <si>
    <t xml:space="preserve">953 0801 7100320901 540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</si>
  <si>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</si>
  <si>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</si>
  <si>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</si>
  <si>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</si>
  <si>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</si>
  <si>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</si>
  <si>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</si>
  <si>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Социальное обеспечение населения</t>
  </si>
  <si>
    <t xml:space="preserve">953 1003 0000000000 000 </t>
  </si>
  <si>
    <t>Основное мероприятие "Улучшение жилищных условий молодых граждан (молодых семей)"</t>
  </si>
  <si>
    <t xml:space="preserve">953 1003 7640100000 000 </t>
  </si>
  <si>
    <t>Субсидии гражданам на приобретение жилья</t>
  </si>
  <si>
    <t xml:space="preserve">953 1003 76401S0750 322 </t>
  </si>
  <si>
    <t>Основное мероприятие "Улучшение жилищных условий граждан (семей)"</t>
  </si>
  <si>
    <t xml:space="preserve">953 1003 7650100000 000 </t>
  </si>
  <si>
    <t xml:space="preserve">953 1003 76501S0740 322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</si>
  <si>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</si>
  <si>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</si>
  <si>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</si>
  <si>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</si>
  <si>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</si>
  <si>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953 1101 7000100000 000 </t>
  </si>
  <si>
    <t xml:space="preserve">953 1101 7000120001 244 </t>
  </si>
  <si>
    <t>Основное мероприятие "Строительство, ремонт объектов физической культуры и спорта"</t>
  </si>
  <si>
    <t xml:space="preserve">953 1101 7000200000 000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</si>
  <si>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</si>
  <si>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953 1101 7000220047 414 </t>
  </si>
  <si>
    <t xml:space="preserve">953 1101 7000240027 414 </t>
  </si>
  <si>
    <t>Территориальная избирательная комиссия Киришского муниципального района</t>
  </si>
  <si>
    <t xml:space="preserve">962 0000 0000000000 0000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</si>
  <si>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</si>
  <si>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</si>
  <si>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</si>
  <si>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</si>
  <si>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</si>
  <si>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</si>
  <si>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</si>
  <si>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</si>
  <si>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</si>
  <si>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</si>
  <si>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</si>
  <si>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</si>
  <si>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</si>
  <si>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</si>
  <si>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</si>
  <si>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</si>
  <si>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</si>
  <si>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</si>
  <si>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</si>
  <si>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</si>
  <si>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</si>
  <si>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</si>
  <si>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</si>
  <si>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</si>
  <si>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</si>
  <si>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</si>
  <si>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</si>
  <si>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</si>
  <si>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</si>
  <si>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</si>
  <si>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</si>
  <si>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</si>
  <si>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</si>
  <si>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</si>
  <si>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</si>
  <si>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</si>
  <si>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</si>
  <si>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</si>
  <si>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</si>
  <si>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</si>
  <si>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</si>
  <si>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</si>
  <si>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</si>
  <si>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</si>
  <si>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</si>
  <si>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</si>
  <si>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</si>
  <si>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008012</t>
  </si>
  <si>
    <t>Доходы/PERIOD</t>
  </si>
  <si>
    <t>Муниципальное образование Будогощское городское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</si>
  <si>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</t>
    </r>
    <r>
      <rPr>
        <sz val="8"/>
        <rFont val="Arial Cyr"/>
      </rPr>
      <t>, квартальная, годовая</t>
    </r>
  </si>
  <si>
    <t>953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</si>
  <si>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</si>
  <si>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</si>
  <si>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</si>
  <si>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</si>
  <si>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953 01050200000000510</t>
  </si>
  <si>
    <t xml:space="preserve">Увеличение прочих остатков денежных средств бюджетов  </t>
  </si>
  <si>
    <t>953 01050201000000510</t>
  </si>
  <si>
    <t>уменьшение остатков средств</t>
  </si>
  <si>
    <t>Уменьшение прочих остатков  средств бюджетов</t>
  </si>
  <si>
    <t>953 01050200000000610</t>
  </si>
  <si>
    <t xml:space="preserve">Уменьшение прочих остатков денежных средств бюджетов </t>
  </si>
  <si>
    <t>953 01050201000000610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</si>
</sst>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2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/>
    <xf numFmtId="4" fontId="6" fillId="0" borderId="38" xfId="0" applyNumberFormat="1" applyFont="1" applyBorder="1" applyAlignment="1" applyProtection="1"/>
    <xf numFmtId="4" fontId="6" fillId="0" borderId="29" xfId="0" applyNumberFormat="1" applyFont="1" applyBorder="1" applyAlignment="1" applyProtection="1"/>
    <xf numFmtId="4" fontId="6" fillId="0" borderId="30" xfId="0" applyNumberFormat="1" applyFont="1" applyBorder="1" applyAlignment="1" applyProtection="1"/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/>
    <xf numFmtId="0" fontId="8" fillId="0" borderId="0" xfId="0" applyFont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1"/>
  <sheetViews>
    <sheetView showGridLines="0" tabSelected="1" workbookViewId="0">
      <selection activeCell="C24" sqref="C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9"/>
      <c r="B1" s="109"/>
      <c r="C1" s="109"/>
      <c r="D1" s="109"/>
      <c r="E1" s="2"/>
      <c r="F1" s="2"/>
    </row>
    <row r="2" spans="1:6" ht="16.899999999999999" customHeight="1">
      <c r="A2" s="109" t="s">
        <v>0</v>
      </c>
      <c r="B2" s="109"/>
      <c r="C2" s="109"/>
      <c r="D2" s="109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0" t="s">
        <v>5</v>
      </c>
      <c r="B4" s="110"/>
      <c r="C4" s="110"/>
      <c r="D4" s="110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1" t="s">
        <v>14</v>
      </c>
      <c r="C6" s="112"/>
      <c r="D6" s="112"/>
      <c r="E6" s="3" t="s">
        <v>9</v>
      </c>
      <c r="F6" s="10" t="s">
        <v>463</v>
      </c>
    </row>
    <row r="7" spans="1:6" ht="26.25" customHeight="1">
      <c r="A7" s="11" t="s">
        <v>10</v>
      </c>
      <c r="B7" s="113" t="s">
        <v>461</v>
      </c>
      <c r="C7" s="113"/>
      <c r="D7" s="113"/>
      <c r="E7" s="3" t="s">
        <v>11</v>
      </c>
      <c r="F7" s="12" t="s">
        <v>17</v>
      </c>
    </row>
    <row r="8" spans="1:6">
      <c r="A8" s="11" t="s">
        <v>462</v>
      </c>
      <c r="B8" s="11"/>
      <c r="C8" s="11"/>
      <c r="D8" s="13"/>
      <c r="E8" s="3"/>
      <c r="F8" s="14"/>
    </row>
    <row r="9" spans="1:6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9" t="s">
        <v>18</v>
      </c>
      <c r="B10" s="109"/>
      <c r="C10" s="109"/>
      <c r="D10" s="109"/>
      <c r="E10" s="1"/>
      <c r="F10" s="17"/>
    </row>
    <row r="11" spans="1:6" ht="4.1500000000000004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44569726.380000003</v>
      </c>
      <c r="E19" s="28">
        <v>6383732.2999999998</v>
      </c>
      <c r="F19" s="27">
        <f>IF(OR(D19="-",IF(E19="-",0,E19)&gt;=IF(D19="-",0,D19)),"-",IF(D19="-",0,D19)-IF(E19="-",0,E19))</f>
        <v>38185994.080000006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24239610</v>
      </c>
      <c r="E21" s="37">
        <v>4375986.91</v>
      </c>
      <c r="F21" s="38">
        <f t="shared" ref="F21:F52" si="0">IF(OR(D21="-",IF(E21="-",0,E21)&gt;=IF(D21="-",0,D21)),"-",IF(D21="-",0,D21)-IF(E21="-",0,E21))</f>
        <v>19863623.09</v>
      </c>
    </row>
    <row r="22" spans="1:6">
      <c r="A22" s="34" t="s">
        <v>34</v>
      </c>
      <c r="B22" s="35" t="s">
        <v>29</v>
      </c>
      <c r="C22" s="36" t="s">
        <v>35</v>
      </c>
      <c r="D22" s="37">
        <v>5150000</v>
      </c>
      <c r="E22" s="37">
        <v>771950.62</v>
      </c>
      <c r="F22" s="38">
        <f t="shared" si="0"/>
        <v>4378049.38</v>
      </c>
    </row>
    <row r="23" spans="1:6">
      <c r="A23" s="34" t="s">
        <v>36</v>
      </c>
      <c r="B23" s="35" t="s">
        <v>29</v>
      </c>
      <c r="C23" s="36" t="s">
        <v>37</v>
      </c>
      <c r="D23" s="37">
        <v>5150000</v>
      </c>
      <c r="E23" s="37">
        <v>771950.62</v>
      </c>
      <c r="F23" s="38">
        <f t="shared" si="0"/>
        <v>4378049.38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4640000</v>
      </c>
      <c r="E24" s="37">
        <v>716545.82</v>
      </c>
      <c r="F24" s="38">
        <f t="shared" si="0"/>
        <v>3923454.18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4640000</v>
      </c>
      <c r="E25" s="37">
        <v>711457.37</v>
      </c>
      <c r="F25" s="38">
        <f t="shared" si="0"/>
        <v>3928542.63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106.8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4981.6499999999996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489000</v>
      </c>
      <c r="E28" s="37">
        <v>55380</v>
      </c>
      <c r="F28" s="38">
        <f t="shared" si="0"/>
        <v>433620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489000</v>
      </c>
      <c r="E29" s="37">
        <v>55380</v>
      </c>
      <c r="F29" s="38">
        <f t="shared" si="0"/>
        <v>433620</v>
      </c>
    </row>
    <row r="30" spans="1:6" ht="33.75">
      <c r="A30" s="34" t="s">
        <v>51</v>
      </c>
      <c r="B30" s="35" t="s">
        <v>29</v>
      </c>
      <c r="C30" s="36" t="s">
        <v>52</v>
      </c>
      <c r="D30" s="37">
        <v>21000</v>
      </c>
      <c r="E30" s="37">
        <v>24.8</v>
      </c>
      <c r="F30" s="38">
        <f t="shared" si="0"/>
        <v>20975.200000000001</v>
      </c>
    </row>
    <row r="31" spans="1:6" ht="67.5">
      <c r="A31" s="34" t="s">
        <v>53</v>
      </c>
      <c r="B31" s="35" t="s">
        <v>29</v>
      </c>
      <c r="C31" s="36" t="s">
        <v>54</v>
      </c>
      <c r="D31" s="37">
        <v>21000</v>
      </c>
      <c r="E31" s="37">
        <v>24.8</v>
      </c>
      <c r="F31" s="38">
        <f t="shared" si="0"/>
        <v>20975.200000000001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3731000</v>
      </c>
      <c r="E32" s="37">
        <v>794383.63</v>
      </c>
      <c r="F32" s="38">
        <f t="shared" si="0"/>
        <v>2936616.37</v>
      </c>
    </row>
    <row r="33" spans="1:6" ht="22.5">
      <c r="A33" s="34" t="s">
        <v>57</v>
      </c>
      <c r="B33" s="35" t="s">
        <v>29</v>
      </c>
      <c r="C33" s="36" t="s">
        <v>58</v>
      </c>
      <c r="D33" s="37">
        <v>3731000</v>
      </c>
      <c r="E33" s="37">
        <v>794383.63</v>
      </c>
      <c r="F33" s="38">
        <f t="shared" si="0"/>
        <v>2936616.37</v>
      </c>
    </row>
    <row r="34" spans="1:6" ht="67.5">
      <c r="A34" s="34" t="s">
        <v>59</v>
      </c>
      <c r="B34" s="35" t="s">
        <v>29</v>
      </c>
      <c r="C34" s="36" t="s">
        <v>60</v>
      </c>
      <c r="D34" s="37">
        <v>1098000</v>
      </c>
      <c r="E34" s="37">
        <v>351850.81</v>
      </c>
      <c r="F34" s="38">
        <f t="shared" si="0"/>
        <v>746149.19</v>
      </c>
    </row>
    <row r="35" spans="1:6" ht="101.25">
      <c r="A35" s="39" t="s">
        <v>61</v>
      </c>
      <c r="B35" s="35" t="s">
        <v>29</v>
      </c>
      <c r="C35" s="36" t="s">
        <v>62</v>
      </c>
      <c r="D35" s="37">
        <v>1098000</v>
      </c>
      <c r="E35" s="37">
        <v>351850.81</v>
      </c>
      <c r="F35" s="38">
        <f t="shared" si="0"/>
        <v>746149.19</v>
      </c>
    </row>
    <row r="36" spans="1:6" ht="78.75">
      <c r="A36" s="39" t="s">
        <v>63</v>
      </c>
      <c r="B36" s="35" t="s">
        <v>29</v>
      </c>
      <c r="C36" s="36" t="s">
        <v>64</v>
      </c>
      <c r="D36" s="37">
        <v>17000</v>
      </c>
      <c r="E36" s="37">
        <v>2387.42</v>
      </c>
      <c r="F36" s="38">
        <f t="shared" si="0"/>
        <v>14612.58</v>
      </c>
    </row>
    <row r="37" spans="1:6" ht="112.5">
      <c r="A37" s="39" t="s">
        <v>65</v>
      </c>
      <c r="B37" s="35" t="s">
        <v>29</v>
      </c>
      <c r="C37" s="36" t="s">
        <v>66</v>
      </c>
      <c r="D37" s="37">
        <v>17000</v>
      </c>
      <c r="E37" s="37">
        <v>2387.42</v>
      </c>
      <c r="F37" s="38">
        <f t="shared" si="0"/>
        <v>14612.58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2616000</v>
      </c>
      <c r="E38" s="37">
        <v>516798.9</v>
      </c>
      <c r="F38" s="38">
        <f t="shared" si="0"/>
        <v>2099201.1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2616000</v>
      </c>
      <c r="E39" s="37">
        <v>516798.9</v>
      </c>
      <c r="F39" s="38">
        <f t="shared" si="0"/>
        <v>2099201.1</v>
      </c>
    </row>
    <row r="40" spans="1:6" ht="67.5">
      <c r="A40" s="34" t="s">
        <v>71</v>
      </c>
      <c r="B40" s="35" t="s">
        <v>29</v>
      </c>
      <c r="C40" s="36" t="s">
        <v>72</v>
      </c>
      <c r="D40" s="37" t="s">
        <v>44</v>
      </c>
      <c r="E40" s="37">
        <v>-76653.5</v>
      </c>
      <c r="F40" s="38" t="str">
        <f t="shared" si="0"/>
        <v>-</v>
      </c>
    </row>
    <row r="41" spans="1:6" ht="101.25">
      <c r="A41" s="39" t="s">
        <v>73</v>
      </c>
      <c r="B41" s="35" t="s">
        <v>29</v>
      </c>
      <c r="C41" s="36" t="s">
        <v>74</v>
      </c>
      <c r="D41" s="37" t="s">
        <v>44</v>
      </c>
      <c r="E41" s="37">
        <v>-76653.5</v>
      </c>
      <c r="F41" s="38" t="str">
        <f t="shared" si="0"/>
        <v>-</v>
      </c>
    </row>
    <row r="42" spans="1:6">
      <c r="A42" s="34" t="s">
        <v>75</v>
      </c>
      <c r="B42" s="35" t="s">
        <v>29</v>
      </c>
      <c r="C42" s="36" t="s">
        <v>76</v>
      </c>
      <c r="D42" s="37">
        <v>34500</v>
      </c>
      <c r="E42" s="37" t="s">
        <v>44</v>
      </c>
      <c r="F42" s="38">
        <f t="shared" si="0"/>
        <v>34500</v>
      </c>
    </row>
    <row r="43" spans="1:6">
      <c r="A43" s="34" t="s">
        <v>77</v>
      </c>
      <c r="B43" s="35" t="s">
        <v>29</v>
      </c>
      <c r="C43" s="36" t="s">
        <v>78</v>
      </c>
      <c r="D43" s="37">
        <v>34500</v>
      </c>
      <c r="E43" s="37" t="s">
        <v>44</v>
      </c>
      <c r="F43" s="38">
        <f t="shared" si="0"/>
        <v>34500</v>
      </c>
    </row>
    <row r="44" spans="1:6">
      <c r="A44" s="34" t="s">
        <v>77</v>
      </c>
      <c r="B44" s="35" t="s">
        <v>29</v>
      </c>
      <c r="C44" s="36" t="s">
        <v>79</v>
      </c>
      <c r="D44" s="37">
        <v>34500</v>
      </c>
      <c r="E44" s="37" t="s">
        <v>44</v>
      </c>
      <c r="F44" s="38">
        <f t="shared" si="0"/>
        <v>34500</v>
      </c>
    </row>
    <row r="45" spans="1:6" ht="45">
      <c r="A45" s="34" t="s">
        <v>80</v>
      </c>
      <c r="B45" s="35" t="s">
        <v>29</v>
      </c>
      <c r="C45" s="36" t="s">
        <v>81</v>
      </c>
      <c r="D45" s="37">
        <v>34500</v>
      </c>
      <c r="E45" s="37" t="s">
        <v>44</v>
      </c>
      <c r="F45" s="38">
        <f t="shared" si="0"/>
        <v>34500</v>
      </c>
    </row>
    <row r="46" spans="1:6">
      <c r="A46" s="34" t="s">
        <v>82</v>
      </c>
      <c r="B46" s="35" t="s">
        <v>29</v>
      </c>
      <c r="C46" s="36" t="s">
        <v>83</v>
      </c>
      <c r="D46" s="37">
        <v>4023340</v>
      </c>
      <c r="E46" s="37">
        <v>607768.81999999995</v>
      </c>
      <c r="F46" s="38">
        <f t="shared" si="0"/>
        <v>3415571.18</v>
      </c>
    </row>
    <row r="47" spans="1:6">
      <c r="A47" s="34" t="s">
        <v>84</v>
      </c>
      <c r="B47" s="35" t="s">
        <v>29</v>
      </c>
      <c r="C47" s="36" t="s">
        <v>85</v>
      </c>
      <c r="D47" s="37">
        <v>345000</v>
      </c>
      <c r="E47" s="37">
        <v>46462.39</v>
      </c>
      <c r="F47" s="38">
        <f t="shared" si="0"/>
        <v>298537.61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345000</v>
      </c>
      <c r="E48" s="37">
        <v>46462.39</v>
      </c>
      <c r="F48" s="38">
        <f t="shared" si="0"/>
        <v>298537.61</v>
      </c>
    </row>
    <row r="49" spans="1:6" ht="67.5">
      <c r="A49" s="34" t="s">
        <v>88</v>
      </c>
      <c r="B49" s="35" t="s">
        <v>29</v>
      </c>
      <c r="C49" s="36" t="s">
        <v>89</v>
      </c>
      <c r="D49" s="37">
        <v>345000</v>
      </c>
      <c r="E49" s="37">
        <v>45597.27</v>
      </c>
      <c r="F49" s="38">
        <f t="shared" si="0"/>
        <v>299402.73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865.12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3678340</v>
      </c>
      <c r="E51" s="37">
        <v>561306.43000000005</v>
      </c>
      <c r="F51" s="38">
        <f t="shared" si="0"/>
        <v>3117033.57</v>
      </c>
    </row>
    <row r="52" spans="1:6">
      <c r="A52" s="34" t="s">
        <v>94</v>
      </c>
      <c r="B52" s="35" t="s">
        <v>29</v>
      </c>
      <c r="C52" s="36" t="s">
        <v>95</v>
      </c>
      <c r="D52" s="37">
        <v>1444540</v>
      </c>
      <c r="E52" s="37">
        <v>381482.8</v>
      </c>
      <c r="F52" s="38">
        <f t="shared" si="0"/>
        <v>1063057.2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1444540</v>
      </c>
      <c r="E53" s="37">
        <v>381482.8</v>
      </c>
      <c r="F53" s="38">
        <f t="shared" ref="F53:F84" si="1">IF(OR(D53="-",IF(E53="-",0,E53)&gt;=IF(D53="-",0,D53)),"-",IF(D53="-",0,D53)-IF(E53="-",0,E53))</f>
        <v>1063057.2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1444540</v>
      </c>
      <c r="E54" s="37">
        <v>312001.95</v>
      </c>
      <c r="F54" s="38">
        <f t="shared" si="1"/>
        <v>1132538.05</v>
      </c>
    </row>
    <row r="55" spans="1:6" ht="4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214.85</v>
      </c>
      <c r="F55" s="38" t="str">
        <f t="shared" si="1"/>
        <v>-</v>
      </c>
    </row>
    <row r="56" spans="1:6" ht="56.25">
      <c r="A56" s="34" t="s">
        <v>102</v>
      </c>
      <c r="B56" s="35" t="s">
        <v>29</v>
      </c>
      <c r="C56" s="36" t="s">
        <v>103</v>
      </c>
      <c r="D56" s="37" t="s">
        <v>44</v>
      </c>
      <c r="E56" s="37">
        <v>69266</v>
      </c>
      <c r="F56" s="38" t="str">
        <f t="shared" si="1"/>
        <v>-</v>
      </c>
    </row>
    <row r="57" spans="1:6">
      <c r="A57" s="34" t="s">
        <v>104</v>
      </c>
      <c r="B57" s="35" t="s">
        <v>29</v>
      </c>
      <c r="C57" s="36" t="s">
        <v>105</v>
      </c>
      <c r="D57" s="37">
        <v>2233800</v>
      </c>
      <c r="E57" s="37">
        <v>179823.63</v>
      </c>
      <c r="F57" s="38">
        <f t="shared" si="1"/>
        <v>2053976.37</v>
      </c>
    </row>
    <row r="58" spans="1:6" ht="33.75">
      <c r="A58" s="34" t="s">
        <v>106</v>
      </c>
      <c r="B58" s="35" t="s">
        <v>29</v>
      </c>
      <c r="C58" s="36" t="s">
        <v>107</v>
      </c>
      <c r="D58" s="37">
        <v>2233800</v>
      </c>
      <c r="E58" s="37">
        <v>179823.63</v>
      </c>
      <c r="F58" s="38">
        <f t="shared" si="1"/>
        <v>2053976.37</v>
      </c>
    </row>
    <row r="59" spans="1:6" ht="56.25">
      <c r="A59" s="34" t="s">
        <v>108</v>
      </c>
      <c r="B59" s="35" t="s">
        <v>29</v>
      </c>
      <c r="C59" s="36" t="s">
        <v>109</v>
      </c>
      <c r="D59" s="37">
        <v>2233800</v>
      </c>
      <c r="E59" s="37">
        <v>170753.92000000001</v>
      </c>
      <c r="F59" s="38">
        <f t="shared" si="1"/>
        <v>2063046.08</v>
      </c>
    </row>
    <row r="60" spans="1:6" ht="45">
      <c r="A60" s="34" t="s">
        <v>110</v>
      </c>
      <c r="B60" s="35" t="s">
        <v>29</v>
      </c>
      <c r="C60" s="36" t="s">
        <v>111</v>
      </c>
      <c r="D60" s="37" t="s">
        <v>44</v>
      </c>
      <c r="E60" s="37">
        <v>9069.7099999999991</v>
      </c>
      <c r="F60" s="38" t="str">
        <f t="shared" si="1"/>
        <v>-</v>
      </c>
    </row>
    <row r="61" spans="1:6" ht="33.75">
      <c r="A61" s="34" t="s">
        <v>112</v>
      </c>
      <c r="B61" s="35" t="s">
        <v>29</v>
      </c>
      <c r="C61" s="36" t="s">
        <v>113</v>
      </c>
      <c r="D61" s="37">
        <v>11300770</v>
      </c>
      <c r="E61" s="37">
        <v>2059680.77</v>
      </c>
      <c r="F61" s="38">
        <f t="shared" si="1"/>
        <v>9241089.2300000004</v>
      </c>
    </row>
    <row r="62" spans="1:6" ht="78.75">
      <c r="A62" s="39" t="s">
        <v>114</v>
      </c>
      <c r="B62" s="35" t="s">
        <v>29</v>
      </c>
      <c r="C62" s="36" t="s">
        <v>115</v>
      </c>
      <c r="D62" s="37">
        <v>10778270</v>
      </c>
      <c r="E62" s="37">
        <v>1950427.91</v>
      </c>
      <c r="F62" s="38">
        <f t="shared" si="1"/>
        <v>8827842.0899999999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10711200</v>
      </c>
      <c r="E63" s="37">
        <v>1838881.58</v>
      </c>
      <c r="F63" s="38">
        <f t="shared" si="1"/>
        <v>8872318.4199999999</v>
      </c>
    </row>
    <row r="64" spans="1:6" ht="67.5">
      <c r="A64" s="39" t="s">
        <v>118</v>
      </c>
      <c r="B64" s="35" t="s">
        <v>29</v>
      </c>
      <c r="C64" s="36" t="s">
        <v>119</v>
      </c>
      <c r="D64" s="37">
        <v>10711200</v>
      </c>
      <c r="E64" s="37">
        <v>1838881.58</v>
      </c>
      <c r="F64" s="38">
        <f t="shared" si="1"/>
        <v>8872318.4199999999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38650</v>
      </c>
      <c r="E65" s="37">
        <v>11546.33</v>
      </c>
      <c r="F65" s="38">
        <f t="shared" si="1"/>
        <v>27103.67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38650</v>
      </c>
      <c r="E66" s="37">
        <v>11546.33</v>
      </c>
      <c r="F66" s="38">
        <f t="shared" si="1"/>
        <v>27103.67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28420</v>
      </c>
      <c r="E67" s="37">
        <v>100000</v>
      </c>
      <c r="F67" s="38" t="str">
        <f t="shared" si="1"/>
        <v>-</v>
      </c>
    </row>
    <row r="68" spans="1:6" ht="33.75">
      <c r="A68" s="34" t="s">
        <v>126</v>
      </c>
      <c r="B68" s="35" t="s">
        <v>29</v>
      </c>
      <c r="C68" s="36" t="s">
        <v>127</v>
      </c>
      <c r="D68" s="37">
        <v>28420</v>
      </c>
      <c r="E68" s="37">
        <v>100000</v>
      </c>
      <c r="F68" s="38" t="str">
        <f t="shared" si="1"/>
        <v>-</v>
      </c>
    </row>
    <row r="69" spans="1:6" ht="56.25">
      <c r="A69" s="34" t="s">
        <v>128</v>
      </c>
      <c r="B69" s="35" t="s">
        <v>29</v>
      </c>
      <c r="C69" s="36" t="s">
        <v>129</v>
      </c>
      <c r="D69" s="37" t="s">
        <v>44</v>
      </c>
      <c r="E69" s="37">
        <v>100000</v>
      </c>
      <c r="F69" s="38" t="str">
        <f t="shared" si="1"/>
        <v>-</v>
      </c>
    </row>
    <row r="70" spans="1:6" ht="45">
      <c r="A70" s="34" t="s">
        <v>130</v>
      </c>
      <c r="B70" s="35" t="s">
        <v>29</v>
      </c>
      <c r="C70" s="36" t="s">
        <v>131</v>
      </c>
      <c r="D70" s="37">
        <v>28420</v>
      </c>
      <c r="E70" s="37" t="s">
        <v>44</v>
      </c>
      <c r="F70" s="38">
        <f t="shared" si="1"/>
        <v>28420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522500</v>
      </c>
      <c r="E71" s="37">
        <v>109252.86</v>
      </c>
      <c r="F71" s="38">
        <f t="shared" si="1"/>
        <v>413247.14</v>
      </c>
    </row>
    <row r="72" spans="1:6" ht="67.5">
      <c r="A72" s="39" t="s">
        <v>134</v>
      </c>
      <c r="B72" s="35" t="s">
        <v>29</v>
      </c>
      <c r="C72" s="36" t="s">
        <v>135</v>
      </c>
      <c r="D72" s="37">
        <v>522500</v>
      </c>
      <c r="E72" s="37">
        <v>109252.86</v>
      </c>
      <c r="F72" s="38">
        <f t="shared" si="1"/>
        <v>413247.14</v>
      </c>
    </row>
    <row r="73" spans="1:6" ht="67.5">
      <c r="A73" s="34" t="s">
        <v>136</v>
      </c>
      <c r="B73" s="35" t="s">
        <v>29</v>
      </c>
      <c r="C73" s="36" t="s">
        <v>137</v>
      </c>
      <c r="D73" s="37">
        <v>522500</v>
      </c>
      <c r="E73" s="37">
        <v>109252.86</v>
      </c>
      <c r="F73" s="38">
        <f t="shared" si="1"/>
        <v>413247.14</v>
      </c>
    </row>
    <row r="74" spans="1:6" ht="22.5">
      <c r="A74" s="34" t="s">
        <v>138</v>
      </c>
      <c r="B74" s="35" t="s">
        <v>29</v>
      </c>
      <c r="C74" s="36" t="s">
        <v>139</v>
      </c>
      <c r="D74" s="37" t="s">
        <v>44</v>
      </c>
      <c r="E74" s="37">
        <v>142203.07</v>
      </c>
      <c r="F74" s="38" t="str">
        <f t="shared" si="1"/>
        <v>-</v>
      </c>
    </row>
    <row r="75" spans="1:6" ht="22.5">
      <c r="A75" s="34" t="s">
        <v>140</v>
      </c>
      <c r="B75" s="35" t="s">
        <v>29</v>
      </c>
      <c r="C75" s="36" t="s">
        <v>141</v>
      </c>
      <c r="D75" s="37" t="s">
        <v>44</v>
      </c>
      <c r="E75" s="37">
        <v>25487.03</v>
      </c>
      <c r="F75" s="38" t="str">
        <f t="shared" si="1"/>
        <v>-</v>
      </c>
    </row>
    <row r="76" spans="1:6" ht="33.75">
      <c r="A76" s="34" t="s">
        <v>142</v>
      </c>
      <c r="B76" s="35" t="s">
        <v>29</v>
      </c>
      <c r="C76" s="36" t="s">
        <v>143</v>
      </c>
      <c r="D76" s="37" t="s">
        <v>44</v>
      </c>
      <c r="E76" s="37">
        <v>25487.03</v>
      </c>
      <c r="F76" s="38" t="str">
        <f t="shared" si="1"/>
        <v>-</v>
      </c>
    </row>
    <row r="77" spans="1:6" ht="45">
      <c r="A77" s="34" t="s">
        <v>144</v>
      </c>
      <c r="B77" s="35" t="s">
        <v>29</v>
      </c>
      <c r="C77" s="36" t="s">
        <v>145</v>
      </c>
      <c r="D77" s="37" t="s">
        <v>44</v>
      </c>
      <c r="E77" s="37">
        <v>25487.03</v>
      </c>
      <c r="F77" s="38" t="str">
        <f t="shared" si="1"/>
        <v>-</v>
      </c>
    </row>
    <row r="78" spans="1:6" ht="56.25">
      <c r="A78" s="34" t="s">
        <v>146</v>
      </c>
      <c r="B78" s="35" t="s">
        <v>29</v>
      </c>
      <c r="C78" s="36" t="s">
        <v>147</v>
      </c>
      <c r="D78" s="37" t="s">
        <v>44</v>
      </c>
      <c r="E78" s="37">
        <v>116716.04</v>
      </c>
      <c r="F78" s="38" t="str">
        <f t="shared" si="1"/>
        <v>-</v>
      </c>
    </row>
    <row r="79" spans="1:6" ht="56.25">
      <c r="A79" s="34" t="s">
        <v>148</v>
      </c>
      <c r="B79" s="35" t="s">
        <v>29</v>
      </c>
      <c r="C79" s="36" t="s">
        <v>149</v>
      </c>
      <c r="D79" s="37" t="s">
        <v>44</v>
      </c>
      <c r="E79" s="37">
        <v>116716.04</v>
      </c>
      <c r="F79" s="38" t="str">
        <f t="shared" si="1"/>
        <v>-</v>
      </c>
    </row>
    <row r="80" spans="1:6" ht="67.5">
      <c r="A80" s="39" t="s">
        <v>150</v>
      </c>
      <c r="B80" s="35" t="s">
        <v>29</v>
      </c>
      <c r="C80" s="36" t="s">
        <v>151</v>
      </c>
      <c r="D80" s="37" t="s">
        <v>44</v>
      </c>
      <c r="E80" s="37">
        <v>116716.04</v>
      </c>
      <c r="F80" s="38" t="str">
        <f t="shared" si="1"/>
        <v>-</v>
      </c>
    </row>
    <row r="81" spans="1:6">
      <c r="A81" s="34" t="s">
        <v>152</v>
      </c>
      <c r="B81" s="35" t="s">
        <v>29</v>
      </c>
      <c r="C81" s="36" t="s">
        <v>153</v>
      </c>
      <c r="D81" s="37">
        <v>20330116.379999999</v>
      </c>
      <c r="E81" s="37">
        <v>2007745.39</v>
      </c>
      <c r="F81" s="38">
        <f t="shared" si="1"/>
        <v>18322370.989999998</v>
      </c>
    </row>
    <row r="82" spans="1:6" ht="33.75">
      <c r="A82" s="34" t="s">
        <v>154</v>
      </c>
      <c r="B82" s="35" t="s">
        <v>29</v>
      </c>
      <c r="C82" s="36" t="s">
        <v>155</v>
      </c>
      <c r="D82" s="37">
        <v>24573415.989999998</v>
      </c>
      <c r="E82" s="37">
        <v>6251045</v>
      </c>
      <c r="F82" s="38">
        <f t="shared" si="1"/>
        <v>18322370.989999998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15737200</v>
      </c>
      <c r="E83" s="37">
        <v>5677950</v>
      </c>
      <c r="F83" s="38">
        <f t="shared" si="1"/>
        <v>10059250</v>
      </c>
    </row>
    <row r="84" spans="1:6">
      <c r="A84" s="34" t="s">
        <v>158</v>
      </c>
      <c r="B84" s="35" t="s">
        <v>29</v>
      </c>
      <c r="C84" s="36" t="s">
        <v>159</v>
      </c>
      <c r="D84" s="37">
        <v>15737200</v>
      </c>
      <c r="E84" s="37">
        <v>5677950</v>
      </c>
      <c r="F84" s="38">
        <f t="shared" si="1"/>
        <v>10059250</v>
      </c>
    </row>
    <row r="85" spans="1:6" ht="22.5">
      <c r="A85" s="34" t="s">
        <v>160</v>
      </c>
      <c r="B85" s="35" t="s">
        <v>29</v>
      </c>
      <c r="C85" s="36" t="s">
        <v>161</v>
      </c>
      <c r="D85" s="37">
        <v>15737200</v>
      </c>
      <c r="E85" s="37">
        <v>5677950</v>
      </c>
      <c r="F85" s="38">
        <f t="shared" ref="F85:F110" si="2">IF(OR(D85="-",IF(E85="-",0,E85)&gt;=IF(D85="-",0,D85)),"-",IF(D85="-",0,D85)-IF(E85="-",0,E85))</f>
        <v>10059250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8926500</v>
      </c>
      <c r="E86" s="37">
        <v>2677950</v>
      </c>
      <c r="F86" s="38">
        <f t="shared" si="2"/>
        <v>6248550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6810700</v>
      </c>
      <c r="E87" s="37">
        <v>3000000</v>
      </c>
      <c r="F87" s="38">
        <f t="shared" si="2"/>
        <v>3810700</v>
      </c>
    </row>
    <row r="88" spans="1:6" ht="22.5">
      <c r="A88" s="34" t="s">
        <v>166</v>
      </c>
      <c r="B88" s="35" t="s">
        <v>29</v>
      </c>
      <c r="C88" s="36" t="s">
        <v>167</v>
      </c>
      <c r="D88" s="37">
        <v>4565208</v>
      </c>
      <c r="E88" s="37" t="s">
        <v>44</v>
      </c>
      <c r="F88" s="38">
        <f t="shared" si="2"/>
        <v>4565208</v>
      </c>
    </row>
    <row r="89" spans="1:6" ht="67.5">
      <c r="A89" s="39" t="s">
        <v>168</v>
      </c>
      <c r="B89" s="35" t="s">
        <v>29</v>
      </c>
      <c r="C89" s="36" t="s">
        <v>169</v>
      </c>
      <c r="D89" s="37">
        <v>3196000</v>
      </c>
      <c r="E89" s="37" t="s">
        <v>44</v>
      </c>
      <c r="F89" s="38">
        <f t="shared" si="2"/>
        <v>3196000</v>
      </c>
    </row>
    <row r="90" spans="1:6" ht="78.75">
      <c r="A90" s="39" t="s">
        <v>170</v>
      </c>
      <c r="B90" s="35" t="s">
        <v>29</v>
      </c>
      <c r="C90" s="36" t="s">
        <v>171</v>
      </c>
      <c r="D90" s="37">
        <v>3196000</v>
      </c>
      <c r="E90" s="37" t="s">
        <v>44</v>
      </c>
      <c r="F90" s="38">
        <f t="shared" si="2"/>
        <v>3196000</v>
      </c>
    </row>
    <row r="91" spans="1:6">
      <c r="A91" s="34" t="s">
        <v>172</v>
      </c>
      <c r="B91" s="35" t="s">
        <v>29</v>
      </c>
      <c r="C91" s="36" t="s">
        <v>173</v>
      </c>
      <c r="D91" s="37">
        <v>1369208</v>
      </c>
      <c r="E91" s="37" t="s">
        <v>44</v>
      </c>
      <c r="F91" s="38">
        <f t="shared" si="2"/>
        <v>1369208</v>
      </c>
    </row>
    <row r="92" spans="1:6">
      <c r="A92" s="34" t="s">
        <v>174</v>
      </c>
      <c r="B92" s="35" t="s">
        <v>29</v>
      </c>
      <c r="C92" s="36" t="s">
        <v>175</v>
      </c>
      <c r="D92" s="37">
        <v>1369208</v>
      </c>
      <c r="E92" s="37" t="s">
        <v>44</v>
      </c>
      <c r="F92" s="38">
        <f t="shared" si="2"/>
        <v>1369208</v>
      </c>
    </row>
    <row r="93" spans="1:6" ht="22.5">
      <c r="A93" s="34" t="s">
        <v>176</v>
      </c>
      <c r="B93" s="35" t="s">
        <v>29</v>
      </c>
      <c r="C93" s="36" t="s">
        <v>177</v>
      </c>
      <c r="D93" s="37">
        <v>281820</v>
      </c>
      <c r="E93" s="37">
        <v>73095</v>
      </c>
      <c r="F93" s="38">
        <f t="shared" si="2"/>
        <v>208725</v>
      </c>
    </row>
    <row r="94" spans="1:6" ht="33.75">
      <c r="A94" s="34" t="s">
        <v>178</v>
      </c>
      <c r="B94" s="35" t="s">
        <v>29</v>
      </c>
      <c r="C94" s="36" t="s">
        <v>179</v>
      </c>
      <c r="D94" s="37">
        <v>3520</v>
      </c>
      <c r="E94" s="37">
        <v>3520</v>
      </c>
      <c r="F94" s="38" t="str">
        <f t="shared" si="2"/>
        <v>-</v>
      </c>
    </row>
    <row r="95" spans="1:6" ht="33.75">
      <c r="A95" s="34" t="s">
        <v>180</v>
      </c>
      <c r="B95" s="35" t="s">
        <v>29</v>
      </c>
      <c r="C95" s="36" t="s">
        <v>181</v>
      </c>
      <c r="D95" s="37">
        <v>3520</v>
      </c>
      <c r="E95" s="37">
        <v>3520</v>
      </c>
      <c r="F95" s="38" t="str">
        <f t="shared" si="2"/>
        <v>-</v>
      </c>
    </row>
    <row r="96" spans="1:6" ht="33.75">
      <c r="A96" s="34" t="s">
        <v>182</v>
      </c>
      <c r="B96" s="35" t="s">
        <v>29</v>
      </c>
      <c r="C96" s="36" t="s">
        <v>183</v>
      </c>
      <c r="D96" s="37">
        <v>278300</v>
      </c>
      <c r="E96" s="37">
        <v>69575</v>
      </c>
      <c r="F96" s="38">
        <f t="shared" si="2"/>
        <v>208725</v>
      </c>
    </row>
    <row r="97" spans="1:6" ht="33.75">
      <c r="A97" s="34" t="s">
        <v>184</v>
      </c>
      <c r="B97" s="35" t="s">
        <v>29</v>
      </c>
      <c r="C97" s="36" t="s">
        <v>185</v>
      </c>
      <c r="D97" s="37">
        <v>278300</v>
      </c>
      <c r="E97" s="37">
        <v>69575</v>
      </c>
      <c r="F97" s="38">
        <f t="shared" si="2"/>
        <v>208725</v>
      </c>
    </row>
    <row r="98" spans="1:6">
      <c r="A98" s="34" t="s">
        <v>186</v>
      </c>
      <c r="B98" s="35" t="s">
        <v>29</v>
      </c>
      <c r="C98" s="36" t="s">
        <v>187</v>
      </c>
      <c r="D98" s="37">
        <v>3989187.99</v>
      </c>
      <c r="E98" s="37">
        <v>500000</v>
      </c>
      <c r="F98" s="38">
        <f t="shared" si="2"/>
        <v>3489187.99</v>
      </c>
    </row>
    <row r="99" spans="1:6" ht="45">
      <c r="A99" s="34" t="s">
        <v>188</v>
      </c>
      <c r="B99" s="35" t="s">
        <v>29</v>
      </c>
      <c r="C99" s="36" t="s">
        <v>189</v>
      </c>
      <c r="D99" s="37">
        <v>1561887.99</v>
      </c>
      <c r="E99" s="37" t="s">
        <v>44</v>
      </c>
      <c r="F99" s="38">
        <f t="shared" si="2"/>
        <v>1561887.99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1561887.99</v>
      </c>
      <c r="E100" s="37" t="s">
        <v>44</v>
      </c>
      <c r="F100" s="38">
        <f t="shared" si="2"/>
        <v>1561887.99</v>
      </c>
    </row>
    <row r="101" spans="1:6" ht="22.5">
      <c r="A101" s="34" t="s">
        <v>192</v>
      </c>
      <c r="B101" s="35" t="s">
        <v>29</v>
      </c>
      <c r="C101" s="36" t="s">
        <v>193</v>
      </c>
      <c r="D101" s="37">
        <v>2427300</v>
      </c>
      <c r="E101" s="37">
        <v>500000</v>
      </c>
      <c r="F101" s="38">
        <f t="shared" si="2"/>
        <v>1927300</v>
      </c>
    </row>
    <row r="102" spans="1:6" ht="22.5">
      <c r="A102" s="34" t="s">
        <v>194</v>
      </c>
      <c r="B102" s="35" t="s">
        <v>29</v>
      </c>
      <c r="C102" s="36" t="s">
        <v>195</v>
      </c>
      <c r="D102" s="37">
        <v>2427300</v>
      </c>
      <c r="E102" s="37">
        <v>500000</v>
      </c>
      <c r="F102" s="38">
        <f t="shared" si="2"/>
        <v>1927300</v>
      </c>
    </row>
    <row r="103" spans="1:6" ht="45">
      <c r="A103" s="34" t="s">
        <v>196</v>
      </c>
      <c r="B103" s="35" t="s">
        <v>29</v>
      </c>
      <c r="C103" s="36" t="s">
        <v>197</v>
      </c>
      <c r="D103" s="37">
        <v>2427300</v>
      </c>
      <c r="E103" s="37">
        <v>500000</v>
      </c>
      <c r="F103" s="38">
        <f t="shared" si="2"/>
        <v>1927300</v>
      </c>
    </row>
    <row r="104" spans="1:6" ht="56.25">
      <c r="A104" s="34" t="s">
        <v>198</v>
      </c>
      <c r="B104" s="35" t="s">
        <v>29</v>
      </c>
      <c r="C104" s="36" t="s">
        <v>199</v>
      </c>
      <c r="D104" s="37">
        <v>142615.39000000001</v>
      </c>
      <c r="E104" s="37">
        <v>142615.39000000001</v>
      </c>
      <c r="F104" s="38" t="str">
        <f t="shared" si="2"/>
        <v>-</v>
      </c>
    </row>
    <row r="105" spans="1:6" ht="78.75">
      <c r="A105" s="39" t="s">
        <v>200</v>
      </c>
      <c r="B105" s="35" t="s">
        <v>29</v>
      </c>
      <c r="C105" s="36" t="s">
        <v>201</v>
      </c>
      <c r="D105" s="37">
        <v>142615.39000000001</v>
      </c>
      <c r="E105" s="37">
        <v>142615.39000000001</v>
      </c>
      <c r="F105" s="38" t="str">
        <f t="shared" si="2"/>
        <v>-</v>
      </c>
    </row>
    <row r="106" spans="1:6" ht="67.5">
      <c r="A106" s="39" t="s">
        <v>202</v>
      </c>
      <c r="B106" s="35" t="s">
        <v>29</v>
      </c>
      <c r="C106" s="36" t="s">
        <v>203</v>
      </c>
      <c r="D106" s="37">
        <v>142615.39000000001</v>
      </c>
      <c r="E106" s="37">
        <v>142615.39000000001</v>
      </c>
      <c r="F106" s="38" t="str">
        <f t="shared" si="2"/>
        <v>-</v>
      </c>
    </row>
    <row r="107" spans="1:6" ht="45">
      <c r="A107" s="34" t="s">
        <v>204</v>
      </c>
      <c r="B107" s="35" t="s">
        <v>29</v>
      </c>
      <c r="C107" s="36" t="s">
        <v>205</v>
      </c>
      <c r="D107" s="37">
        <v>142615.39000000001</v>
      </c>
      <c r="E107" s="37">
        <v>142615.39000000001</v>
      </c>
      <c r="F107" s="38" t="str">
        <f t="shared" si="2"/>
        <v>-</v>
      </c>
    </row>
    <row r="108" spans="1:6" ht="33.75">
      <c r="A108" s="34" t="s">
        <v>206</v>
      </c>
      <c r="B108" s="35" t="s">
        <v>29</v>
      </c>
      <c r="C108" s="36" t="s">
        <v>207</v>
      </c>
      <c r="D108" s="37">
        <v>-4385915</v>
      </c>
      <c r="E108" s="37">
        <v>-4385915</v>
      </c>
      <c r="F108" s="38" t="str">
        <f t="shared" si="2"/>
        <v>-</v>
      </c>
    </row>
    <row r="109" spans="1:6" ht="45">
      <c r="A109" s="34" t="s">
        <v>208</v>
      </c>
      <c r="B109" s="35" t="s">
        <v>29</v>
      </c>
      <c r="C109" s="36" t="s">
        <v>209</v>
      </c>
      <c r="D109" s="37">
        <v>-4385915</v>
      </c>
      <c r="E109" s="37">
        <v>-4385915</v>
      </c>
      <c r="F109" s="38" t="str">
        <f t="shared" si="2"/>
        <v>-</v>
      </c>
    </row>
    <row r="110" spans="1:6" ht="45">
      <c r="A110" s="34" t="s">
        <v>210</v>
      </c>
      <c r="B110" s="35" t="s">
        <v>29</v>
      </c>
      <c r="C110" s="36" t="s">
        <v>211</v>
      </c>
      <c r="D110" s="37">
        <v>-4385915</v>
      </c>
      <c r="E110" s="37">
        <v>-4385915</v>
      </c>
      <c r="F110" s="38" t="str">
        <f t="shared" si="2"/>
        <v>-</v>
      </c>
    </row>
    <row r="111" spans="1:6" ht="12.75" customHeight="1">
      <c r="A111" s="40"/>
      <c r="B111" s="41"/>
      <c r="C111" s="41"/>
      <c r="D111" s="42"/>
      <c r="E111" s="42"/>
      <c r="F111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3"/>
  <sheetViews>
    <sheetView showGridLines="0" topLeftCell="A113" workbookViewId="0">
      <selection activeCell="D144" sqref="D1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9" t="s">
        <v>212</v>
      </c>
      <c r="B2" s="109"/>
      <c r="C2" s="109"/>
      <c r="D2" s="109"/>
      <c r="E2" s="1"/>
      <c r="F2" s="13" t="s">
        <v>213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14" t="s">
        <v>20</v>
      </c>
      <c r="C4" s="126" t="s">
        <v>214</v>
      </c>
      <c r="D4" s="117" t="s">
        <v>22</v>
      </c>
      <c r="E4" s="131" t="s">
        <v>23</v>
      </c>
      <c r="F4" s="123" t="s">
        <v>24</v>
      </c>
    </row>
    <row r="5" spans="1:6" ht="5.45" customHeight="1">
      <c r="A5" s="129"/>
      <c r="B5" s="115"/>
      <c r="C5" s="127"/>
      <c r="D5" s="118"/>
      <c r="E5" s="132"/>
      <c r="F5" s="124"/>
    </row>
    <row r="6" spans="1:6" ht="9.6" customHeight="1">
      <c r="A6" s="129"/>
      <c r="B6" s="115"/>
      <c r="C6" s="127"/>
      <c r="D6" s="118"/>
      <c r="E6" s="132"/>
      <c r="F6" s="124"/>
    </row>
    <row r="7" spans="1:6" ht="6" customHeight="1">
      <c r="A7" s="129"/>
      <c r="B7" s="115"/>
      <c r="C7" s="127"/>
      <c r="D7" s="118"/>
      <c r="E7" s="132"/>
      <c r="F7" s="124"/>
    </row>
    <row r="8" spans="1:6" ht="6.6" customHeight="1">
      <c r="A8" s="129"/>
      <c r="B8" s="115"/>
      <c r="C8" s="127"/>
      <c r="D8" s="118"/>
      <c r="E8" s="132"/>
      <c r="F8" s="124"/>
    </row>
    <row r="9" spans="1:6" ht="10.9" customHeight="1">
      <c r="A9" s="129"/>
      <c r="B9" s="115"/>
      <c r="C9" s="127"/>
      <c r="D9" s="118"/>
      <c r="E9" s="132"/>
      <c r="F9" s="124"/>
    </row>
    <row r="10" spans="1:6" ht="4.1500000000000004" hidden="1" customHeight="1">
      <c r="A10" s="129"/>
      <c r="B10" s="115"/>
      <c r="C10" s="44"/>
      <c r="D10" s="118"/>
      <c r="E10" s="45"/>
      <c r="F10" s="46"/>
    </row>
    <row r="11" spans="1:6" ht="13.15" hidden="1" customHeight="1">
      <c r="A11" s="130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215</v>
      </c>
      <c r="B13" s="52" t="s">
        <v>216</v>
      </c>
      <c r="C13" s="53" t="s">
        <v>217</v>
      </c>
      <c r="D13" s="54">
        <v>56748890.039999999</v>
      </c>
      <c r="E13" s="55">
        <v>5883807.8300000001</v>
      </c>
      <c r="F13" s="56">
        <f>IF(OR(D13="-",IF(E13="-",0,E13)&gt;=IF(D13="-",0,D13)),"-",IF(D13="-",0,D13)-IF(E13="-",0,E13))</f>
        <v>50865082.210000001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218</v>
      </c>
      <c r="B15" s="52" t="s">
        <v>216</v>
      </c>
      <c r="C15" s="53" t="s">
        <v>219</v>
      </c>
      <c r="D15" s="54">
        <v>56748890.039999999</v>
      </c>
      <c r="E15" s="55">
        <v>5883807.8300000001</v>
      </c>
      <c r="F15" s="56">
        <f t="shared" ref="F15:F46" si="0">IF(OR(D15="-",IF(E15="-",0,E15)&gt;=IF(D15="-",0,D15)),"-",IF(D15="-",0,D15)-IF(E15="-",0,E15))</f>
        <v>50865082.210000001</v>
      </c>
    </row>
    <row r="16" spans="1:6" ht="33.75">
      <c r="A16" s="24" t="s">
        <v>220</v>
      </c>
      <c r="B16" s="63" t="s">
        <v>216</v>
      </c>
      <c r="C16" s="26" t="s">
        <v>221</v>
      </c>
      <c r="D16" s="27">
        <v>56378084.479999997</v>
      </c>
      <c r="E16" s="64">
        <v>5883807.8300000001</v>
      </c>
      <c r="F16" s="65">
        <f t="shared" si="0"/>
        <v>50494276.649999999</v>
      </c>
    </row>
    <row r="17" spans="1:6">
      <c r="A17" s="24" t="s">
        <v>222</v>
      </c>
      <c r="B17" s="63" t="s">
        <v>216</v>
      </c>
      <c r="C17" s="26" t="s">
        <v>223</v>
      </c>
      <c r="D17" s="27">
        <v>10550315.710000001</v>
      </c>
      <c r="E17" s="64">
        <v>1840935.35</v>
      </c>
      <c r="F17" s="65">
        <f t="shared" si="0"/>
        <v>8709380.3600000013</v>
      </c>
    </row>
    <row r="18" spans="1:6" ht="45">
      <c r="A18" s="24" t="s">
        <v>224</v>
      </c>
      <c r="B18" s="63" t="s">
        <v>216</v>
      </c>
      <c r="C18" s="26" t="s">
        <v>225</v>
      </c>
      <c r="D18" s="27">
        <v>9422137.4100000001</v>
      </c>
      <c r="E18" s="64">
        <v>1533590.39</v>
      </c>
      <c r="F18" s="65">
        <f t="shared" si="0"/>
        <v>7888547.0200000005</v>
      </c>
    </row>
    <row r="19" spans="1:6" ht="45">
      <c r="A19" s="24" t="s">
        <v>226</v>
      </c>
      <c r="B19" s="63" t="s">
        <v>216</v>
      </c>
      <c r="C19" s="26" t="s">
        <v>227</v>
      </c>
      <c r="D19" s="27">
        <v>8756257.4100000001</v>
      </c>
      <c r="E19" s="64">
        <v>1422610.39</v>
      </c>
      <c r="F19" s="65">
        <f t="shared" si="0"/>
        <v>7333647.0200000005</v>
      </c>
    </row>
    <row r="20" spans="1:6" ht="22.5">
      <c r="A20" s="24" t="s">
        <v>228</v>
      </c>
      <c r="B20" s="63" t="s">
        <v>216</v>
      </c>
      <c r="C20" s="26" t="s">
        <v>229</v>
      </c>
      <c r="D20" s="27">
        <v>5826441.5</v>
      </c>
      <c r="E20" s="64">
        <v>888748.73</v>
      </c>
      <c r="F20" s="65">
        <f t="shared" si="0"/>
        <v>4937692.7699999996</v>
      </c>
    </row>
    <row r="21" spans="1:6" ht="33.75">
      <c r="A21" s="24" t="s">
        <v>230</v>
      </c>
      <c r="B21" s="63" t="s">
        <v>216</v>
      </c>
      <c r="C21" s="26" t="s">
        <v>231</v>
      </c>
      <c r="D21" s="27">
        <v>1759585.33</v>
      </c>
      <c r="E21" s="64">
        <v>425520.55</v>
      </c>
      <c r="F21" s="65">
        <f t="shared" si="0"/>
        <v>1334064.78</v>
      </c>
    </row>
    <row r="22" spans="1:6" ht="22.5">
      <c r="A22" s="24" t="s">
        <v>232</v>
      </c>
      <c r="B22" s="63" t="s">
        <v>216</v>
      </c>
      <c r="C22" s="26" t="s">
        <v>233</v>
      </c>
      <c r="D22" s="27">
        <v>609267.04</v>
      </c>
      <c r="E22" s="64">
        <v>9338.61</v>
      </c>
      <c r="F22" s="65">
        <f t="shared" si="0"/>
        <v>599928.43000000005</v>
      </c>
    </row>
    <row r="23" spans="1:6">
      <c r="A23" s="24" t="s">
        <v>234</v>
      </c>
      <c r="B23" s="63" t="s">
        <v>216</v>
      </c>
      <c r="C23" s="26" t="s">
        <v>235</v>
      </c>
      <c r="D23" s="27">
        <v>556443.54</v>
      </c>
      <c r="E23" s="64">
        <v>99002.5</v>
      </c>
      <c r="F23" s="65">
        <f t="shared" si="0"/>
        <v>457441.04000000004</v>
      </c>
    </row>
    <row r="24" spans="1:6">
      <c r="A24" s="24" t="s">
        <v>236</v>
      </c>
      <c r="B24" s="63" t="s">
        <v>216</v>
      </c>
      <c r="C24" s="26" t="s">
        <v>237</v>
      </c>
      <c r="D24" s="27">
        <v>1000</v>
      </c>
      <c r="E24" s="64" t="s">
        <v>44</v>
      </c>
      <c r="F24" s="65">
        <f t="shared" si="0"/>
        <v>1000</v>
      </c>
    </row>
    <row r="25" spans="1:6">
      <c r="A25" s="24" t="s">
        <v>234</v>
      </c>
      <c r="B25" s="63" t="s">
        <v>216</v>
      </c>
      <c r="C25" s="26" t="s">
        <v>238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239</v>
      </c>
      <c r="B26" s="63" t="s">
        <v>216</v>
      </c>
      <c r="C26" s="26" t="s">
        <v>240</v>
      </c>
      <c r="D26" s="27">
        <v>665880</v>
      </c>
      <c r="E26" s="64">
        <v>110980</v>
      </c>
      <c r="F26" s="65">
        <f t="shared" si="0"/>
        <v>554900</v>
      </c>
    </row>
    <row r="27" spans="1:6">
      <c r="A27" s="24" t="s">
        <v>186</v>
      </c>
      <c r="B27" s="63" t="s">
        <v>216</v>
      </c>
      <c r="C27" s="26" t="s">
        <v>241</v>
      </c>
      <c r="D27" s="27">
        <v>527200</v>
      </c>
      <c r="E27" s="64">
        <v>87866.66</v>
      </c>
      <c r="F27" s="65">
        <f t="shared" si="0"/>
        <v>439333.33999999997</v>
      </c>
    </row>
    <row r="28" spans="1:6">
      <c r="A28" s="24" t="s">
        <v>186</v>
      </c>
      <c r="B28" s="63" t="s">
        <v>216</v>
      </c>
      <c r="C28" s="26" t="s">
        <v>242</v>
      </c>
      <c r="D28" s="27">
        <v>110940</v>
      </c>
      <c r="E28" s="64">
        <v>18490</v>
      </c>
      <c r="F28" s="65">
        <f t="shared" si="0"/>
        <v>92450</v>
      </c>
    </row>
    <row r="29" spans="1:6">
      <c r="A29" s="24" t="s">
        <v>186</v>
      </c>
      <c r="B29" s="63" t="s">
        <v>216</v>
      </c>
      <c r="C29" s="26" t="s">
        <v>243</v>
      </c>
      <c r="D29" s="27">
        <v>27740</v>
      </c>
      <c r="E29" s="64">
        <v>4623.34</v>
      </c>
      <c r="F29" s="65">
        <f t="shared" si="0"/>
        <v>23116.66</v>
      </c>
    </row>
    <row r="30" spans="1:6" ht="33.75">
      <c r="A30" s="24" t="s">
        <v>244</v>
      </c>
      <c r="B30" s="63" t="s">
        <v>216</v>
      </c>
      <c r="C30" s="26" t="s">
        <v>245</v>
      </c>
      <c r="D30" s="27">
        <v>836480</v>
      </c>
      <c r="E30" s="64">
        <v>205746.66</v>
      </c>
      <c r="F30" s="65">
        <f t="shared" si="0"/>
        <v>630733.34</v>
      </c>
    </row>
    <row r="31" spans="1:6" ht="22.5">
      <c r="A31" s="24" t="s">
        <v>239</v>
      </c>
      <c r="B31" s="63" t="s">
        <v>216</v>
      </c>
      <c r="C31" s="26" t="s">
        <v>246</v>
      </c>
      <c r="D31" s="27">
        <v>836480</v>
      </c>
      <c r="E31" s="64">
        <v>205746.66</v>
      </c>
      <c r="F31" s="65">
        <f t="shared" si="0"/>
        <v>630733.34</v>
      </c>
    </row>
    <row r="32" spans="1:6">
      <c r="A32" s="24" t="s">
        <v>186</v>
      </c>
      <c r="B32" s="63" t="s">
        <v>216</v>
      </c>
      <c r="C32" s="26" t="s">
        <v>247</v>
      </c>
      <c r="D32" s="27">
        <v>637480</v>
      </c>
      <c r="E32" s="64">
        <v>106246.66</v>
      </c>
      <c r="F32" s="65">
        <f t="shared" si="0"/>
        <v>531233.34</v>
      </c>
    </row>
    <row r="33" spans="1:6">
      <c r="A33" s="24" t="s">
        <v>186</v>
      </c>
      <c r="B33" s="63" t="s">
        <v>216</v>
      </c>
      <c r="C33" s="26" t="s">
        <v>248</v>
      </c>
      <c r="D33" s="27">
        <v>199000</v>
      </c>
      <c r="E33" s="64">
        <v>99500</v>
      </c>
      <c r="F33" s="65">
        <f t="shared" si="0"/>
        <v>99500</v>
      </c>
    </row>
    <row r="34" spans="1:6">
      <c r="A34" s="24" t="s">
        <v>249</v>
      </c>
      <c r="B34" s="63" t="s">
        <v>216</v>
      </c>
      <c r="C34" s="26" t="s">
        <v>250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251</v>
      </c>
      <c r="B35" s="63" t="s">
        <v>216</v>
      </c>
      <c r="C35" s="26" t="s">
        <v>252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253</v>
      </c>
      <c r="B36" s="63" t="s">
        <v>216</v>
      </c>
      <c r="C36" s="26" t="s">
        <v>254</v>
      </c>
      <c r="D36" s="27">
        <v>50000</v>
      </c>
      <c r="E36" s="64" t="s">
        <v>44</v>
      </c>
      <c r="F36" s="65">
        <f t="shared" si="0"/>
        <v>50000</v>
      </c>
    </row>
    <row r="37" spans="1:6">
      <c r="A37" s="24" t="s">
        <v>255</v>
      </c>
      <c r="B37" s="63" t="s">
        <v>216</v>
      </c>
      <c r="C37" s="26" t="s">
        <v>256</v>
      </c>
      <c r="D37" s="27">
        <v>241698.3</v>
      </c>
      <c r="E37" s="64">
        <v>101598.3</v>
      </c>
      <c r="F37" s="65">
        <f t="shared" si="0"/>
        <v>140100</v>
      </c>
    </row>
    <row r="38" spans="1:6" ht="33.75">
      <c r="A38" s="24" t="s">
        <v>251</v>
      </c>
      <c r="B38" s="63" t="s">
        <v>216</v>
      </c>
      <c r="C38" s="26" t="s">
        <v>257</v>
      </c>
      <c r="D38" s="27">
        <v>217698.3</v>
      </c>
      <c r="E38" s="64">
        <v>99598.3</v>
      </c>
      <c r="F38" s="65">
        <f t="shared" si="0"/>
        <v>118099.99999999999</v>
      </c>
    </row>
    <row r="39" spans="1:6">
      <c r="A39" s="24" t="s">
        <v>236</v>
      </c>
      <c r="B39" s="63" t="s">
        <v>216</v>
      </c>
      <c r="C39" s="26" t="s">
        <v>258</v>
      </c>
      <c r="D39" s="27">
        <v>10938.8</v>
      </c>
      <c r="E39" s="64">
        <v>10938.8</v>
      </c>
      <c r="F39" s="65" t="str">
        <f t="shared" si="0"/>
        <v>-</v>
      </c>
    </row>
    <row r="40" spans="1:6" ht="22.5">
      <c r="A40" s="24" t="s">
        <v>232</v>
      </c>
      <c r="B40" s="63" t="s">
        <v>216</v>
      </c>
      <c r="C40" s="26" t="s">
        <v>259</v>
      </c>
      <c r="D40" s="27">
        <v>81600</v>
      </c>
      <c r="E40" s="64" t="s">
        <v>44</v>
      </c>
      <c r="F40" s="65">
        <f t="shared" si="0"/>
        <v>81600</v>
      </c>
    </row>
    <row r="41" spans="1:6">
      <c r="A41" s="24" t="s">
        <v>234</v>
      </c>
      <c r="B41" s="63" t="s">
        <v>216</v>
      </c>
      <c r="C41" s="26" t="s">
        <v>260</v>
      </c>
      <c r="D41" s="27">
        <v>36500</v>
      </c>
      <c r="E41" s="64" t="s">
        <v>44</v>
      </c>
      <c r="F41" s="65">
        <f t="shared" si="0"/>
        <v>36500</v>
      </c>
    </row>
    <row r="42" spans="1:6">
      <c r="A42" s="24" t="s">
        <v>236</v>
      </c>
      <c r="B42" s="63" t="s">
        <v>216</v>
      </c>
      <c r="C42" s="26" t="s">
        <v>261</v>
      </c>
      <c r="D42" s="27">
        <v>88659.5</v>
      </c>
      <c r="E42" s="64">
        <v>88659.5</v>
      </c>
      <c r="F42" s="65" t="str">
        <f t="shared" si="0"/>
        <v>-</v>
      </c>
    </row>
    <row r="43" spans="1:6" ht="22.5">
      <c r="A43" s="24" t="s">
        <v>262</v>
      </c>
      <c r="B43" s="63" t="s">
        <v>216</v>
      </c>
      <c r="C43" s="26" t="s">
        <v>263</v>
      </c>
      <c r="D43" s="27">
        <v>24000</v>
      </c>
      <c r="E43" s="64">
        <v>2000</v>
      </c>
      <c r="F43" s="65">
        <f t="shared" si="0"/>
        <v>22000</v>
      </c>
    </row>
    <row r="44" spans="1:6">
      <c r="A44" s="24" t="s">
        <v>234</v>
      </c>
      <c r="B44" s="63" t="s">
        <v>216</v>
      </c>
      <c r="C44" s="26" t="s">
        <v>264</v>
      </c>
      <c r="D44" s="27">
        <v>24000</v>
      </c>
      <c r="E44" s="64">
        <v>2000</v>
      </c>
      <c r="F44" s="65">
        <f t="shared" si="0"/>
        <v>22000</v>
      </c>
    </row>
    <row r="45" spans="1:6">
      <c r="A45" s="24" t="s">
        <v>265</v>
      </c>
      <c r="B45" s="63" t="s">
        <v>216</v>
      </c>
      <c r="C45" s="26" t="s">
        <v>266</v>
      </c>
      <c r="D45" s="27">
        <v>278300</v>
      </c>
      <c r="E45" s="64">
        <v>41497.339999999997</v>
      </c>
      <c r="F45" s="65">
        <f t="shared" si="0"/>
        <v>236802.66</v>
      </c>
    </row>
    <row r="46" spans="1:6">
      <c r="A46" s="24" t="s">
        <v>267</v>
      </c>
      <c r="B46" s="63" t="s">
        <v>216</v>
      </c>
      <c r="C46" s="26" t="s">
        <v>268</v>
      </c>
      <c r="D46" s="27">
        <v>278300</v>
      </c>
      <c r="E46" s="64">
        <v>41497.339999999997</v>
      </c>
      <c r="F46" s="65">
        <f t="shared" si="0"/>
        <v>236802.66</v>
      </c>
    </row>
    <row r="47" spans="1:6" ht="33.75">
      <c r="A47" s="24" t="s">
        <v>269</v>
      </c>
      <c r="B47" s="63" t="s">
        <v>216</v>
      </c>
      <c r="C47" s="26" t="s">
        <v>270</v>
      </c>
      <c r="D47" s="27">
        <v>278300</v>
      </c>
      <c r="E47" s="64">
        <v>41497.339999999997</v>
      </c>
      <c r="F47" s="65">
        <f t="shared" ref="F47:F78" si="1">IF(OR(D47="-",IF(E47="-",0,E47)&gt;=IF(D47="-",0,D47)),"-",IF(D47="-",0,D47)-IF(E47="-",0,E47))</f>
        <v>236802.66</v>
      </c>
    </row>
    <row r="48" spans="1:6" ht="22.5">
      <c r="A48" s="24" t="s">
        <v>228</v>
      </c>
      <c r="B48" s="63" t="s">
        <v>216</v>
      </c>
      <c r="C48" s="26" t="s">
        <v>271</v>
      </c>
      <c r="D48" s="27">
        <v>191232</v>
      </c>
      <c r="E48" s="64">
        <v>31872</v>
      </c>
      <c r="F48" s="65">
        <f t="shared" si="1"/>
        <v>159360</v>
      </c>
    </row>
    <row r="49" spans="1:6" ht="33.75">
      <c r="A49" s="24" t="s">
        <v>230</v>
      </c>
      <c r="B49" s="63" t="s">
        <v>216</v>
      </c>
      <c r="C49" s="26" t="s">
        <v>272</v>
      </c>
      <c r="D49" s="27">
        <v>57752.06</v>
      </c>
      <c r="E49" s="64">
        <v>9625.34</v>
      </c>
      <c r="F49" s="65">
        <f t="shared" si="1"/>
        <v>48126.720000000001</v>
      </c>
    </row>
    <row r="50" spans="1:6" ht="22.5">
      <c r="A50" s="24" t="s">
        <v>232</v>
      </c>
      <c r="B50" s="63" t="s">
        <v>216</v>
      </c>
      <c r="C50" s="26" t="s">
        <v>273</v>
      </c>
      <c r="D50" s="27">
        <v>9404.49</v>
      </c>
      <c r="E50" s="64" t="s">
        <v>44</v>
      </c>
      <c r="F50" s="65">
        <f t="shared" si="1"/>
        <v>9404.49</v>
      </c>
    </row>
    <row r="51" spans="1:6">
      <c r="A51" s="24" t="s">
        <v>234</v>
      </c>
      <c r="B51" s="63" t="s">
        <v>216</v>
      </c>
      <c r="C51" s="26" t="s">
        <v>274</v>
      </c>
      <c r="D51" s="27">
        <v>19911.45</v>
      </c>
      <c r="E51" s="64" t="s">
        <v>44</v>
      </c>
      <c r="F51" s="65">
        <f t="shared" si="1"/>
        <v>19911.45</v>
      </c>
    </row>
    <row r="52" spans="1:6" ht="22.5">
      <c r="A52" s="24" t="s">
        <v>275</v>
      </c>
      <c r="B52" s="63" t="s">
        <v>216</v>
      </c>
      <c r="C52" s="26" t="s">
        <v>276</v>
      </c>
      <c r="D52" s="27">
        <v>186600</v>
      </c>
      <c r="E52" s="64">
        <v>31100</v>
      </c>
      <c r="F52" s="65">
        <f t="shared" si="1"/>
        <v>155500</v>
      </c>
    </row>
    <row r="53" spans="1:6" ht="33.75">
      <c r="A53" s="24" t="s">
        <v>277</v>
      </c>
      <c r="B53" s="63" t="s">
        <v>216</v>
      </c>
      <c r="C53" s="26" t="s">
        <v>278</v>
      </c>
      <c r="D53" s="27">
        <v>186600</v>
      </c>
      <c r="E53" s="64">
        <v>31100</v>
      </c>
      <c r="F53" s="65">
        <f t="shared" si="1"/>
        <v>155500</v>
      </c>
    </row>
    <row r="54" spans="1:6" ht="56.25">
      <c r="A54" s="24" t="s">
        <v>279</v>
      </c>
      <c r="B54" s="63" t="s">
        <v>216</v>
      </c>
      <c r="C54" s="26" t="s">
        <v>280</v>
      </c>
      <c r="D54" s="27">
        <v>186600</v>
      </c>
      <c r="E54" s="64">
        <v>31100</v>
      </c>
      <c r="F54" s="65">
        <f t="shared" si="1"/>
        <v>155500</v>
      </c>
    </row>
    <row r="55" spans="1:6">
      <c r="A55" s="24" t="s">
        <v>186</v>
      </c>
      <c r="B55" s="63" t="s">
        <v>216</v>
      </c>
      <c r="C55" s="26" t="s">
        <v>281</v>
      </c>
      <c r="D55" s="27">
        <v>186600</v>
      </c>
      <c r="E55" s="64">
        <v>31100</v>
      </c>
      <c r="F55" s="65">
        <f t="shared" si="1"/>
        <v>155500</v>
      </c>
    </row>
    <row r="56" spans="1:6">
      <c r="A56" s="24" t="s">
        <v>282</v>
      </c>
      <c r="B56" s="63" t="s">
        <v>216</v>
      </c>
      <c r="C56" s="26" t="s">
        <v>283</v>
      </c>
      <c r="D56" s="27">
        <v>12951944.630000001</v>
      </c>
      <c r="E56" s="64">
        <v>374796.96</v>
      </c>
      <c r="F56" s="65">
        <f t="shared" si="1"/>
        <v>12577147.67</v>
      </c>
    </row>
    <row r="57" spans="1:6">
      <c r="A57" s="24" t="s">
        <v>284</v>
      </c>
      <c r="B57" s="63" t="s">
        <v>216</v>
      </c>
      <c r="C57" s="26" t="s">
        <v>285</v>
      </c>
      <c r="D57" s="27">
        <v>2044289.7</v>
      </c>
      <c r="E57" s="64">
        <v>340714.96</v>
      </c>
      <c r="F57" s="65">
        <f t="shared" si="1"/>
        <v>1703574.74</v>
      </c>
    </row>
    <row r="58" spans="1:6" ht="45">
      <c r="A58" s="24" t="s">
        <v>286</v>
      </c>
      <c r="B58" s="63" t="s">
        <v>216</v>
      </c>
      <c r="C58" s="26" t="s">
        <v>287</v>
      </c>
      <c r="D58" s="27">
        <v>2044289.7</v>
      </c>
      <c r="E58" s="64">
        <v>340714.96</v>
      </c>
      <c r="F58" s="65">
        <f t="shared" si="1"/>
        <v>1703574.74</v>
      </c>
    </row>
    <row r="59" spans="1:6">
      <c r="A59" s="24" t="s">
        <v>186</v>
      </c>
      <c r="B59" s="63" t="s">
        <v>216</v>
      </c>
      <c r="C59" s="26" t="s">
        <v>288</v>
      </c>
      <c r="D59" s="27">
        <v>2044289.7</v>
      </c>
      <c r="E59" s="64">
        <v>340714.96</v>
      </c>
      <c r="F59" s="65">
        <f t="shared" si="1"/>
        <v>1703574.74</v>
      </c>
    </row>
    <row r="60" spans="1:6">
      <c r="A60" s="24" t="s">
        <v>289</v>
      </c>
      <c r="B60" s="63" t="s">
        <v>216</v>
      </c>
      <c r="C60" s="26" t="s">
        <v>290</v>
      </c>
      <c r="D60" s="27">
        <v>8142854.9299999997</v>
      </c>
      <c r="E60" s="64">
        <v>34082</v>
      </c>
      <c r="F60" s="65">
        <f t="shared" si="1"/>
        <v>8108772.9299999997</v>
      </c>
    </row>
    <row r="61" spans="1:6" ht="33.75">
      <c r="A61" s="24" t="s">
        <v>291</v>
      </c>
      <c r="B61" s="63" t="s">
        <v>216</v>
      </c>
      <c r="C61" s="26" t="s">
        <v>292</v>
      </c>
      <c r="D61" s="27">
        <v>2922063.13</v>
      </c>
      <c r="E61" s="64" t="s">
        <v>44</v>
      </c>
      <c r="F61" s="65">
        <f t="shared" si="1"/>
        <v>2922063.13</v>
      </c>
    </row>
    <row r="62" spans="1:6">
      <c r="A62" s="24" t="s">
        <v>234</v>
      </c>
      <c r="B62" s="63" t="s">
        <v>216</v>
      </c>
      <c r="C62" s="26" t="s">
        <v>293</v>
      </c>
      <c r="D62" s="27">
        <v>2922063.13</v>
      </c>
      <c r="E62" s="64" t="s">
        <v>44</v>
      </c>
      <c r="F62" s="65">
        <f t="shared" si="1"/>
        <v>2922063.13</v>
      </c>
    </row>
    <row r="63" spans="1:6" ht="67.5">
      <c r="A63" s="66" t="s">
        <v>294</v>
      </c>
      <c r="B63" s="63" t="s">
        <v>216</v>
      </c>
      <c r="C63" s="26" t="s">
        <v>295</v>
      </c>
      <c r="D63" s="27">
        <v>942155.54</v>
      </c>
      <c r="E63" s="64" t="s">
        <v>44</v>
      </c>
      <c r="F63" s="65">
        <f t="shared" si="1"/>
        <v>942155.54</v>
      </c>
    </row>
    <row r="64" spans="1:6">
      <c r="A64" s="24" t="s">
        <v>234</v>
      </c>
      <c r="B64" s="63" t="s">
        <v>216</v>
      </c>
      <c r="C64" s="26" t="s">
        <v>296</v>
      </c>
      <c r="D64" s="27">
        <v>535944.48</v>
      </c>
      <c r="E64" s="64" t="s">
        <v>44</v>
      </c>
      <c r="F64" s="65">
        <f t="shared" si="1"/>
        <v>535944.48</v>
      </c>
    </row>
    <row r="65" spans="1:6">
      <c r="A65" s="24" t="s">
        <v>234</v>
      </c>
      <c r="B65" s="63" t="s">
        <v>216</v>
      </c>
      <c r="C65" s="26" t="s">
        <v>297</v>
      </c>
      <c r="D65" s="27">
        <v>406211.06</v>
      </c>
      <c r="E65" s="64" t="s">
        <v>44</v>
      </c>
      <c r="F65" s="65">
        <f t="shared" si="1"/>
        <v>406211.06</v>
      </c>
    </row>
    <row r="66" spans="1:6" ht="45">
      <c r="A66" s="24" t="s">
        <v>298</v>
      </c>
      <c r="B66" s="63" t="s">
        <v>216</v>
      </c>
      <c r="C66" s="26" t="s">
        <v>299</v>
      </c>
      <c r="D66" s="27">
        <v>3614082</v>
      </c>
      <c r="E66" s="64">
        <v>34082</v>
      </c>
      <c r="F66" s="65">
        <f t="shared" si="1"/>
        <v>3580000</v>
      </c>
    </row>
    <row r="67" spans="1:6">
      <c r="A67" s="24" t="s">
        <v>234</v>
      </c>
      <c r="B67" s="63" t="s">
        <v>216</v>
      </c>
      <c r="C67" s="26" t="s">
        <v>300</v>
      </c>
      <c r="D67" s="27">
        <v>62082</v>
      </c>
      <c r="E67" s="64">
        <v>34082</v>
      </c>
      <c r="F67" s="65">
        <f t="shared" si="1"/>
        <v>28000</v>
      </c>
    </row>
    <row r="68" spans="1:6">
      <c r="A68" s="24" t="s">
        <v>234</v>
      </c>
      <c r="B68" s="63" t="s">
        <v>216</v>
      </c>
      <c r="C68" s="26" t="s">
        <v>301</v>
      </c>
      <c r="D68" s="27">
        <v>3552000</v>
      </c>
      <c r="E68" s="64" t="s">
        <v>44</v>
      </c>
      <c r="F68" s="65">
        <f t="shared" si="1"/>
        <v>3552000</v>
      </c>
    </row>
    <row r="69" spans="1:6" ht="33.75">
      <c r="A69" s="24" t="s">
        <v>302</v>
      </c>
      <c r="B69" s="63" t="s">
        <v>216</v>
      </c>
      <c r="C69" s="26" t="s">
        <v>303</v>
      </c>
      <c r="D69" s="27">
        <v>135200.13</v>
      </c>
      <c r="E69" s="64" t="s">
        <v>44</v>
      </c>
      <c r="F69" s="65">
        <f t="shared" si="1"/>
        <v>135200.13</v>
      </c>
    </row>
    <row r="70" spans="1:6">
      <c r="A70" s="24" t="s">
        <v>234</v>
      </c>
      <c r="B70" s="63" t="s">
        <v>216</v>
      </c>
      <c r="C70" s="26" t="s">
        <v>304</v>
      </c>
      <c r="D70" s="27">
        <v>37412</v>
      </c>
      <c r="E70" s="64" t="s">
        <v>44</v>
      </c>
      <c r="F70" s="65">
        <f t="shared" si="1"/>
        <v>37412</v>
      </c>
    </row>
    <row r="71" spans="1:6">
      <c r="A71" s="24" t="s">
        <v>234</v>
      </c>
      <c r="B71" s="63" t="s">
        <v>216</v>
      </c>
      <c r="C71" s="26" t="s">
        <v>305</v>
      </c>
      <c r="D71" s="27">
        <v>97788.13</v>
      </c>
      <c r="E71" s="64" t="s">
        <v>44</v>
      </c>
      <c r="F71" s="65">
        <f t="shared" si="1"/>
        <v>97788.13</v>
      </c>
    </row>
    <row r="72" spans="1:6" ht="45">
      <c r="A72" s="24" t="s">
        <v>306</v>
      </c>
      <c r="B72" s="63" t="s">
        <v>216</v>
      </c>
      <c r="C72" s="26" t="s">
        <v>307</v>
      </c>
      <c r="D72" s="27">
        <v>529354.13</v>
      </c>
      <c r="E72" s="64" t="s">
        <v>44</v>
      </c>
      <c r="F72" s="65">
        <f t="shared" si="1"/>
        <v>529354.13</v>
      </c>
    </row>
    <row r="73" spans="1:6">
      <c r="A73" s="24" t="s">
        <v>234</v>
      </c>
      <c r="B73" s="63" t="s">
        <v>216</v>
      </c>
      <c r="C73" s="26" t="s">
        <v>308</v>
      </c>
      <c r="D73" s="27">
        <v>13711</v>
      </c>
      <c r="E73" s="64" t="s">
        <v>44</v>
      </c>
      <c r="F73" s="65">
        <f t="shared" si="1"/>
        <v>13711</v>
      </c>
    </row>
    <row r="74" spans="1:6">
      <c r="A74" s="24" t="s">
        <v>234</v>
      </c>
      <c r="B74" s="63" t="s">
        <v>216</v>
      </c>
      <c r="C74" s="26" t="s">
        <v>309</v>
      </c>
      <c r="D74" s="27">
        <v>515643.13</v>
      </c>
      <c r="E74" s="64" t="s">
        <v>44</v>
      </c>
      <c r="F74" s="65">
        <f t="shared" si="1"/>
        <v>515643.13</v>
      </c>
    </row>
    <row r="75" spans="1:6">
      <c r="A75" s="24" t="s">
        <v>310</v>
      </c>
      <c r="B75" s="63" t="s">
        <v>216</v>
      </c>
      <c r="C75" s="26" t="s">
        <v>311</v>
      </c>
      <c r="D75" s="27">
        <v>2764800</v>
      </c>
      <c r="E75" s="64" t="s">
        <v>44</v>
      </c>
      <c r="F75" s="65">
        <f t="shared" si="1"/>
        <v>2764800</v>
      </c>
    </row>
    <row r="76" spans="1:6" ht="33.75">
      <c r="A76" s="24" t="s">
        <v>269</v>
      </c>
      <c r="B76" s="63" t="s">
        <v>216</v>
      </c>
      <c r="C76" s="26" t="s">
        <v>312</v>
      </c>
      <c r="D76" s="27">
        <v>1410000</v>
      </c>
      <c r="E76" s="64" t="s">
        <v>44</v>
      </c>
      <c r="F76" s="65">
        <f t="shared" si="1"/>
        <v>1410000</v>
      </c>
    </row>
    <row r="77" spans="1:6">
      <c r="A77" s="24" t="s">
        <v>234</v>
      </c>
      <c r="B77" s="63" t="s">
        <v>216</v>
      </c>
      <c r="C77" s="26" t="s">
        <v>313</v>
      </c>
      <c r="D77" s="27">
        <v>1410000</v>
      </c>
      <c r="E77" s="64" t="s">
        <v>44</v>
      </c>
      <c r="F77" s="65">
        <f t="shared" si="1"/>
        <v>1410000</v>
      </c>
    </row>
    <row r="78" spans="1:6" ht="45">
      <c r="A78" s="24" t="s">
        <v>314</v>
      </c>
      <c r="B78" s="63" t="s">
        <v>216</v>
      </c>
      <c r="C78" s="26" t="s">
        <v>315</v>
      </c>
      <c r="D78" s="27">
        <v>1354800</v>
      </c>
      <c r="E78" s="64" t="s">
        <v>44</v>
      </c>
      <c r="F78" s="65">
        <f t="shared" si="1"/>
        <v>1354800</v>
      </c>
    </row>
    <row r="79" spans="1:6">
      <c r="A79" s="24" t="s">
        <v>234</v>
      </c>
      <c r="B79" s="63" t="s">
        <v>216</v>
      </c>
      <c r="C79" s="26" t="s">
        <v>316</v>
      </c>
      <c r="D79" s="27">
        <v>1208000</v>
      </c>
      <c r="E79" s="64" t="s">
        <v>44</v>
      </c>
      <c r="F79" s="65">
        <f t="shared" ref="F79:F110" si="2">IF(OR(D79="-",IF(E79="-",0,E79)&gt;=IF(D79="-",0,D79)),"-",IF(D79="-",0,D79)-IF(E79="-",0,E79))</f>
        <v>1208000</v>
      </c>
    </row>
    <row r="80" spans="1:6">
      <c r="A80" s="24" t="s">
        <v>234</v>
      </c>
      <c r="B80" s="63" t="s">
        <v>216</v>
      </c>
      <c r="C80" s="26" t="s">
        <v>317</v>
      </c>
      <c r="D80" s="27">
        <v>146800</v>
      </c>
      <c r="E80" s="64" t="s">
        <v>44</v>
      </c>
      <c r="F80" s="65">
        <f t="shared" si="2"/>
        <v>146800</v>
      </c>
    </row>
    <row r="81" spans="1:6">
      <c r="A81" s="24" t="s">
        <v>318</v>
      </c>
      <c r="B81" s="63" t="s">
        <v>216</v>
      </c>
      <c r="C81" s="26" t="s">
        <v>319</v>
      </c>
      <c r="D81" s="27">
        <v>15079376.199999999</v>
      </c>
      <c r="E81" s="64">
        <v>1541508</v>
      </c>
      <c r="F81" s="65">
        <f t="shared" si="2"/>
        <v>13537868.199999999</v>
      </c>
    </row>
    <row r="82" spans="1:6">
      <c r="A82" s="24" t="s">
        <v>320</v>
      </c>
      <c r="B82" s="63" t="s">
        <v>216</v>
      </c>
      <c r="C82" s="26" t="s">
        <v>321</v>
      </c>
      <c r="D82" s="27">
        <v>516615.22</v>
      </c>
      <c r="E82" s="64" t="s">
        <v>44</v>
      </c>
      <c r="F82" s="65">
        <f t="shared" si="2"/>
        <v>516615.22</v>
      </c>
    </row>
    <row r="83" spans="1:6" ht="45">
      <c r="A83" s="24" t="s">
        <v>322</v>
      </c>
      <c r="B83" s="63" t="s">
        <v>216</v>
      </c>
      <c r="C83" s="26" t="s">
        <v>323</v>
      </c>
      <c r="D83" s="27">
        <v>516615.22</v>
      </c>
      <c r="E83" s="64" t="s">
        <v>44</v>
      </c>
      <c r="F83" s="65">
        <f t="shared" si="2"/>
        <v>516615.22</v>
      </c>
    </row>
    <row r="84" spans="1:6">
      <c r="A84" s="24" t="s">
        <v>234</v>
      </c>
      <c r="B84" s="63" t="s">
        <v>216</v>
      </c>
      <c r="C84" s="26" t="s">
        <v>324</v>
      </c>
      <c r="D84" s="27">
        <v>516615.22</v>
      </c>
      <c r="E84" s="64" t="s">
        <v>44</v>
      </c>
      <c r="F84" s="65">
        <f t="shared" si="2"/>
        <v>516615.22</v>
      </c>
    </row>
    <row r="85" spans="1:6">
      <c r="A85" s="24" t="s">
        <v>325</v>
      </c>
      <c r="B85" s="63" t="s">
        <v>216</v>
      </c>
      <c r="C85" s="26" t="s">
        <v>326</v>
      </c>
      <c r="D85" s="27">
        <v>1220496.5</v>
      </c>
      <c r="E85" s="64" t="s">
        <v>44</v>
      </c>
      <c r="F85" s="65">
        <f t="shared" si="2"/>
        <v>1220496.5</v>
      </c>
    </row>
    <row r="86" spans="1:6" ht="45">
      <c r="A86" s="24" t="s">
        <v>327</v>
      </c>
      <c r="B86" s="63" t="s">
        <v>216</v>
      </c>
      <c r="C86" s="26" t="s">
        <v>328</v>
      </c>
      <c r="D86" s="27">
        <v>228351.18</v>
      </c>
      <c r="E86" s="64" t="s">
        <v>44</v>
      </c>
      <c r="F86" s="65">
        <f t="shared" si="2"/>
        <v>228351.18</v>
      </c>
    </row>
    <row r="87" spans="1:6">
      <c r="A87" s="24" t="s">
        <v>234</v>
      </c>
      <c r="B87" s="63" t="s">
        <v>216</v>
      </c>
      <c r="C87" s="26" t="s">
        <v>329</v>
      </c>
      <c r="D87" s="27">
        <v>228351.18</v>
      </c>
      <c r="E87" s="64" t="s">
        <v>44</v>
      </c>
      <c r="F87" s="65">
        <f t="shared" si="2"/>
        <v>228351.18</v>
      </c>
    </row>
    <row r="88" spans="1:6" ht="22.5">
      <c r="A88" s="24" t="s">
        <v>330</v>
      </c>
      <c r="B88" s="63" t="s">
        <v>216</v>
      </c>
      <c r="C88" s="26" t="s">
        <v>331</v>
      </c>
      <c r="D88" s="27">
        <v>992145.32</v>
      </c>
      <c r="E88" s="64" t="s">
        <v>44</v>
      </c>
      <c r="F88" s="65">
        <f t="shared" si="2"/>
        <v>992145.32</v>
      </c>
    </row>
    <row r="89" spans="1:6" ht="45">
      <c r="A89" s="24" t="s">
        <v>332</v>
      </c>
      <c r="B89" s="63" t="s">
        <v>216</v>
      </c>
      <c r="C89" s="26" t="s">
        <v>333</v>
      </c>
      <c r="D89" s="27">
        <v>992145.32</v>
      </c>
      <c r="E89" s="64" t="s">
        <v>44</v>
      </c>
      <c r="F89" s="65">
        <f t="shared" si="2"/>
        <v>992145.32</v>
      </c>
    </row>
    <row r="90" spans="1:6">
      <c r="A90" s="24" t="s">
        <v>334</v>
      </c>
      <c r="B90" s="63" t="s">
        <v>216</v>
      </c>
      <c r="C90" s="26" t="s">
        <v>335</v>
      </c>
      <c r="D90" s="27">
        <v>13182800.380000001</v>
      </c>
      <c r="E90" s="64">
        <v>1514930.64</v>
      </c>
      <c r="F90" s="65">
        <f t="shared" si="2"/>
        <v>11667869.74</v>
      </c>
    </row>
    <row r="91" spans="1:6" ht="45">
      <c r="A91" s="24" t="s">
        <v>336</v>
      </c>
      <c r="B91" s="63" t="s">
        <v>216</v>
      </c>
      <c r="C91" s="26" t="s">
        <v>337</v>
      </c>
      <c r="D91" s="27">
        <v>6190291.9100000001</v>
      </c>
      <c r="E91" s="64">
        <v>1242717.3999999999</v>
      </c>
      <c r="F91" s="65">
        <f t="shared" si="2"/>
        <v>4947574.51</v>
      </c>
    </row>
    <row r="92" spans="1:6">
      <c r="A92" s="24" t="s">
        <v>234</v>
      </c>
      <c r="B92" s="63" t="s">
        <v>216</v>
      </c>
      <c r="C92" s="26" t="s">
        <v>338</v>
      </c>
      <c r="D92" s="27">
        <v>6190291.9100000001</v>
      </c>
      <c r="E92" s="64">
        <v>1242717.3999999999</v>
      </c>
      <c r="F92" s="65">
        <f t="shared" si="2"/>
        <v>4947574.51</v>
      </c>
    </row>
    <row r="93" spans="1:6" ht="22.5">
      <c r="A93" s="24" t="s">
        <v>339</v>
      </c>
      <c r="B93" s="63" t="s">
        <v>216</v>
      </c>
      <c r="C93" s="26" t="s">
        <v>340</v>
      </c>
      <c r="D93" s="27">
        <v>234254.53</v>
      </c>
      <c r="E93" s="64" t="s">
        <v>44</v>
      </c>
      <c r="F93" s="65">
        <f t="shared" si="2"/>
        <v>234254.53</v>
      </c>
    </row>
    <row r="94" spans="1:6">
      <c r="A94" s="24" t="s">
        <v>234</v>
      </c>
      <c r="B94" s="63" t="s">
        <v>216</v>
      </c>
      <c r="C94" s="26" t="s">
        <v>341</v>
      </c>
      <c r="D94" s="27">
        <v>234254.53</v>
      </c>
      <c r="E94" s="64" t="s">
        <v>44</v>
      </c>
      <c r="F94" s="65">
        <f t="shared" si="2"/>
        <v>234254.53</v>
      </c>
    </row>
    <row r="95" spans="1:6" ht="22.5">
      <c r="A95" s="24" t="s">
        <v>342</v>
      </c>
      <c r="B95" s="63" t="s">
        <v>216</v>
      </c>
      <c r="C95" s="26" t="s">
        <v>343</v>
      </c>
      <c r="D95" s="27">
        <v>50000</v>
      </c>
      <c r="E95" s="64" t="s">
        <v>44</v>
      </c>
      <c r="F95" s="65">
        <f t="shared" si="2"/>
        <v>50000</v>
      </c>
    </row>
    <row r="96" spans="1:6">
      <c r="A96" s="24" t="s">
        <v>234</v>
      </c>
      <c r="B96" s="63" t="s">
        <v>216</v>
      </c>
      <c r="C96" s="26" t="s">
        <v>344</v>
      </c>
      <c r="D96" s="27">
        <v>50000</v>
      </c>
      <c r="E96" s="64" t="s">
        <v>44</v>
      </c>
      <c r="F96" s="65">
        <f t="shared" si="2"/>
        <v>50000</v>
      </c>
    </row>
    <row r="97" spans="1:6" ht="33.75">
      <c r="A97" s="24" t="s">
        <v>345</v>
      </c>
      <c r="B97" s="63" t="s">
        <v>216</v>
      </c>
      <c r="C97" s="26" t="s">
        <v>346</v>
      </c>
      <c r="D97" s="27">
        <v>1633279.48</v>
      </c>
      <c r="E97" s="64">
        <v>272213.24</v>
      </c>
      <c r="F97" s="65">
        <f t="shared" si="2"/>
        <v>1361066.24</v>
      </c>
    </row>
    <row r="98" spans="1:6">
      <c r="A98" s="24" t="s">
        <v>186</v>
      </c>
      <c r="B98" s="63" t="s">
        <v>216</v>
      </c>
      <c r="C98" s="26" t="s">
        <v>347</v>
      </c>
      <c r="D98" s="27">
        <v>1633279.48</v>
      </c>
      <c r="E98" s="64">
        <v>272213.24</v>
      </c>
      <c r="F98" s="65">
        <f t="shared" si="2"/>
        <v>1361066.24</v>
      </c>
    </row>
    <row r="99" spans="1:6" ht="33.75">
      <c r="A99" s="24" t="s">
        <v>348</v>
      </c>
      <c r="B99" s="63" t="s">
        <v>216</v>
      </c>
      <c r="C99" s="26" t="s">
        <v>349</v>
      </c>
      <c r="D99" s="27">
        <v>100000</v>
      </c>
      <c r="E99" s="64" t="s">
        <v>44</v>
      </c>
      <c r="F99" s="65">
        <f t="shared" si="2"/>
        <v>100000</v>
      </c>
    </row>
    <row r="100" spans="1:6">
      <c r="A100" s="24" t="s">
        <v>234</v>
      </c>
      <c r="B100" s="63" t="s">
        <v>216</v>
      </c>
      <c r="C100" s="26" t="s">
        <v>350</v>
      </c>
      <c r="D100" s="27">
        <v>100000</v>
      </c>
      <c r="E100" s="64" t="s">
        <v>44</v>
      </c>
      <c r="F100" s="65">
        <f t="shared" si="2"/>
        <v>100000</v>
      </c>
    </row>
    <row r="101" spans="1:6" ht="22.5">
      <c r="A101" s="24" t="s">
        <v>351</v>
      </c>
      <c r="B101" s="63" t="s">
        <v>216</v>
      </c>
      <c r="C101" s="26" t="s">
        <v>352</v>
      </c>
      <c r="D101" s="27">
        <v>818029.8</v>
      </c>
      <c r="E101" s="64" t="s">
        <v>44</v>
      </c>
      <c r="F101" s="65">
        <f t="shared" si="2"/>
        <v>818029.8</v>
      </c>
    </row>
    <row r="102" spans="1:6">
      <c r="A102" s="24" t="s">
        <v>234</v>
      </c>
      <c r="B102" s="63" t="s">
        <v>216</v>
      </c>
      <c r="C102" s="26" t="s">
        <v>353</v>
      </c>
      <c r="D102" s="27">
        <v>818029.8</v>
      </c>
      <c r="E102" s="64" t="s">
        <v>44</v>
      </c>
      <c r="F102" s="65">
        <f t="shared" si="2"/>
        <v>818029.8</v>
      </c>
    </row>
    <row r="103" spans="1:6" ht="33.75">
      <c r="A103" s="24" t="s">
        <v>354</v>
      </c>
      <c r="B103" s="63" t="s">
        <v>216</v>
      </c>
      <c r="C103" s="26" t="s">
        <v>355</v>
      </c>
      <c r="D103" s="27">
        <v>2986438.53</v>
      </c>
      <c r="E103" s="64" t="s">
        <v>44</v>
      </c>
      <c r="F103" s="65">
        <f t="shared" si="2"/>
        <v>2986438.53</v>
      </c>
    </row>
    <row r="104" spans="1:6">
      <c r="A104" s="24" t="s">
        <v>234</v>
      </c>
      <c r="B104" s="63" t="s">
        <v>216</v>
      </c>
      <c r="C104" s="26" t="s">
        <v>356</v>
      </c>
      <c r="D104" s="27">
        <v>1410576.29</v>
      </c>
      <c r="E104" s="64" t="s">
        <v>44</v>
      </c>
      <c r="F104" s="65">
        <f t="shared" si="2"/>
        <v>1410576.29</v>
      </c>
    </row>
    <row r="105" spans="1:6">
      <c r="A105" s="24" t="s">
        <v>234</v>
      </c>
      <c r="B105" s="63" t="s">
        <v>216</v>
      </c>
      <c r="C105" s="26" t="s">
        <v>357</v>
      </c>
      <c r="D105" s="27">
        <v>1575862.24</v>
      </c>
      <c r="E105" s="64" t="s">
        <v>44</v>
      </c>
      <c r="F105" s="65">
        <f t="shared" si="2"/>
        <v>1575862.24</v>
      </c>
    </row>
    <row r="106" spans="1:6" ht="45">
      <c r="A106" s="24" t="s">
        <v>358</v>
      </c>
      <c r="B106" s="63" t="s">
        <v>216</v>
      </c>
      <c r="C106" s="26" t="s">
        <v>359</v>
      </c>
      <c r="D106" s="27">
        <v>515825.39</v>
      </c>
      <c r="E106" s="64" t="s">
        <v>44</v>
      </c>
      <c r="F106" s="65">
        <f t="shared" si="2"/>
        <v>515825.39</v>
      </c>
    </row>
    <row r="107" spans="1:6">
      <c r="A107" s="24" t="s">
        <v>234</v>
      </c>
      <c r="B107" s="63" t="s">
        <v>216</v>
      </c>
      <c r="C107" s="26" t="s">
        <v>360</v>
      </c>
      <c r="D107" s="27">
        <v>515825.39</v>
      </c>
      <c r="E107" s="64" t="s">
        <v>44</v>
      </c>
      <c r="F107" s="65">
        <f t="shared" si="2"/>
        <v>515825.39</v>
      </c>
    </row>
    <row r="108" spans="1:6" ht="22.5">
      <c r="A108" s="24" t="s">
        <v>361</v>
      </c>
      <c r="B108" s="63" t="s">
        <v>216</v>
      </c>
      <c r="C108" s="26" t="s">
        <v>362</v>
      </c>
      <c r="D108" s="27">
        <v>27211.87</v>
      </c>
      <c r="E108" s="64" t="s">
        <v>44</v>
      </c>
      <c r="F108" s="65">
        <f t="shared" si="2"/>
        <v>27211.87</v>
      </c>
    </row>
    <row r="109" spans="1:6">
      <c r="A109" s="24" t="s">
        <v>234</v>
      </c>
      <c r="B109" s="63" t="s">
        <v>216</v>
      </c>
      <c r="C109" s="26" t="s">
        <v>363</v>
      </c>
      <c r="D109" s="27">
        <v>27211.87</v>
      </c>
      <c r="E109" s="64" t="s">
        <v>44</v>
      </c>
      <c r="F109" s="65">
        <f t="shared" si="2"/>
        <v>27211.87</v>
      </c>
    </row>
    <row r="110" spans="1:6" ht="22.5">
      <c r="A110" s="24" t="s">
        <v>364</v>
      </c>
      <c r="B110" s="63" t="s">
        <v>216</v>
      </c>
      <c r="C110" s="26" t="s">
        <v>365</v>
      </c>
      <c r="D110" s="27">
        <v>627468.87</v>
      </c>
      <c r="E110" s="64" t="s">
        <v>44</v>
      </c>
      <c r="F110" s="65">
        <f t="shared" si="2"/>
        <v>627468.87</v>
      </c>
    </row>
    <row r="111" spans="1:6">
      <c r="A111" s="24" t="s">
        <v>234</v>
      </c>
      <c r="B111" s="63" t="s">
        <v>216</v>
      </c>
      <c r="C111" s="26" t="s">
        <v>366</v>
      </c>
      <c r="D111" s="27">
        <v>627468.87</v>
      </c>
      <c r="E111" s="64" t="s">
        <v>44</v>
      </c>
      <c r="F111" s="65">
        <f t="shared" ref="F111:F141" si="3">IF(OR(D111="-",IF(E111="-",0,E111)&gt;=IF(D111="-",0,D111)),"-",IF(D111="-",0,D111)-IF(E111="-",0,E111))</f>
        <v>627468.87</v>
      </c>
    </row>
    <row r="112" spans="1:6" ht="22.5">
      <c r="A112" s="24" t="s">
        <v>367</v>
      </c>
      <c r="B112" s="63" t="s">
        <v>216</v>
      </c>
      <c r="C112" s="26" t="s">
        <v>368</v>
      </c>
      <c r="D112" s="27">
        <v>159464.1</v>
      </c>
      <c r="E112" s="64">
        <v>26577.360000000001</v>
      </c>
      <c r="F112" s="65">
        <f t="shared" si="3"/>
        <v>132886.74</v>
      </c>
    </row>
    <row r="113" spans="1:6" ht="22.5">
      <c r="A113" s="24" t="s">
        <v>369</v>
      </c>
      <c r="B113" s="63" t="s">
        <v>216</v>
      </c>
      <c r="C113" s="26" t="s">
        <v>370</v>
      </c>
      <c r="D113" s="27">
        <v>159464.1</v>
      </c>
      <c r="E113" s="64">
        <v>26577.360000000001</v>
      </c>
      <c r="F113" s="65">
        <f t="shared" si="3"/>
        <v>132886.74</v>
      </c>
    </row>
    <row r="114" spans="1:6">
      <c r="A114" s="24" t="s">
        <v>186</v>
      </c>
      <c r="B114" s="63" t="s">
        <v>216</v>
      </c>
      <c r="C114" s="26" t="s">
        <v>371</v>
      </c>
      <c r="D114" s="27">
        <v>159464.1</v>
      </c>
      <c r="E114" s="64">
        <v>26577.360000000001</v>
      </c>
      <c r="F114" s="65">
        <f t="shared" si="3"/>
        <v>132886.74</v>
      </c>
    </row>
    <row r="115" spans="1:6">
      <c r="A115" s="24" t="s">
        <v>372</v>
      </c>
      <c r="B115" s="63" t="s">
        <v>216</v>
      </c>
      <c r="C115" s="26" t="s">
        <v>373</v>
      </c>
      <c r="D115" s="27">
        <v>12964625.02</v>
      </c>
      <c r="E115" s="64">
        <v>1949994.18</v>
      </c>
      <c r="F115" s="65">
        <f t="shared" si="3"/>
        <v>11014630.84</v>
      </c>
    </row>
    <row r="116" spans="1:6">
      <c r="A116" s="24" t="s">
        <v>374</v>
      </c>
      <c r="B116" s="63" t="s">
        <v>216</v>
      </c>
      <c r="C116" s="26" t="s">
        <v>375</v>
      </c>
      <c r="D116" s="27">
        <v>12964625.02</v>
      </c>
      <c r="E116" s="64">
        <v>1949994.18</v>
      </c>
      <c r="F116" s="65">
        <f t="shared" si="3"/>
        <v>11014630.84</v>
      </c>
    </row>
    <row r="117" spans="1:6" ht="33.75">
      <c r="A117" s="24" t="s">
        <v>376</v>
      </c>
      <c r="B117" s="63" t="s">
        <v>216</v>
      </c>
      <c r="C117" s="26" t="s">
        <v>377</v>
      </c>
      <c r="D117" s="27">
        <v>10589356.77</v>
      </c>
      <c r="E117" s="64">
        <v>1629320.7</v>
      </c>
      <c r="F117" s="65">
        <f t="shared" si="3"/>
        <v>8960036.0700000003</v>
      </c>
    </row>
    <row r="118" spans="1:6">
      <c r="A118" s="24" t="s">
        <v>186</v>
      </c>
      <c r="B118" s="63" t="s">
        <v>216</v>
      </c>
      <c r="C118" s="26" t="s">
        <v>378</v>
      </c>
      <c r="D118" s="27">
        <v>10589356.77</v>
      </c>
      <c r="E118" s="64">
        <v>1629320.7</v>
      </c>
      <c r="F118" s="65">
        <f t="shared" si="3"/>
        <v>8960036.0700000003</v>
      </c>
    </row>
    <row r="119" spans="1:6" ht="33.75">
      <c r="A119" s="24" t="s">
        <v>379</v>
      </c>
      <c r="B119" s="63" t="s">
        <v>216</v>
      </c>
      <c r="C119" s="26" t="s">
        <v>380</v>
      </c>
      <c r="D119" s="27">
        <v>2375268.25</v>
      </c>
      <c r="E119" s="64">
        <v>320673.48</v>
      </c>
      <c r="F119" s="65">
        <f t="shared" si="3"/>
        <v>2054594.77</v>
      </c>
    </row>
    <row r="120" spans="1:6">
      <c r="A120" s="24" t="s">
        <v>186</v>
      </c>
      <c r="B120" s="63" t="s">
        <v>216</v>
      </c>
      <c r="C120" s="26" t="s">
        <v>381</v>
      </c>
      <c r="D120" s="27">
        <v>2375268.25</v>
      </c>
      <c r="E120" s="64">
        <v>320673.48</v>
      </c>
      <c r="F120" s="65">
        <f t="shared" si="3"/>
        <v>2054594.77</v>
      </c>
    </row>
    <row r="121" spans="1:6">
      <c r="A121" s="24" t="s">
        <v>382</v>
      </c>
      <c r="B121" s="63" t="s">
        <v>216</v>
      </c>
      <c r="C121" s="26" t="s">
        <v>383</v>
      </c>
      <c r="D121" s="27">
        <v>714263.9</v>
      </c>
      <c r="E121" s="64">
        <v>103976</v>
      </c>
      <c r="F121" s="65">
        <f t="shared" si="3"/>
        <v>610287.9</v>
      </c>
    </row>
    <row r="122" spans="1:6">
      <c r="A122" s="24" t="s">
        <v>384</v>
      </c>
      <c r="B122" s="63" t="s">
        <v>216</v>
      </c>
      <c r="C122" s="26" t="s">
        <v>385</v>
      </c>
      <c r="D122" s="27">
        <v>623856</v>
      </c>
      <c r="E122" s="64">
        <v>103976</v>
      </c>
      <c r="F122" s="65">
        <f t="shared" si="3"/>
        <v>519880</v>
      </c>
    </row>
    <row r="123" spans="1:6" ht="33.75">
      <c r="A123" s="24" t="s">
        <v>251</v>
      </c>
      <c r="B123" s="63" t="s">
        <v>216</v>
      </c>
      <c r="C123" s="26" t="s">
        <v>386</v>
      </c>
      <c r="D123" s="27">
        <v>623856</v>
      </c>
      <c r="E123" s="64">
        <v>103976</v>
      </c>
      <c r="F123" s="65">
        <f t="shared" si="3"/>
        <v>519880</v>
      </c>
    </row>
    <row r="124" spans="1:6" ht="22.5">
      <c r="A124" s="24" t="s">
        <v>387</v>
      </c>
      <c r="B124" s="63" t="s">
        <v>216</v>
      </c>
      <c r="C124" s="26" t="s">
        <v>388</v>
      </c>
      <c r="D124" s="27">
        <v>623856</v>
      </c>
      <c r="E124" s="64">
        <v>103976</v>
      </c>
      <c r="F124" s="65">
        <f t="shared" si="3"/>
        <v>519880</v>
      </c>
    </row>
    <row r="125" spans="1:6">
      <c r="A125" s="24" t="s">
        <v>389</v>
      </c>
      <c r="B125" s="63" t="s">
        <v>216</v>
      </c>
      <c r="C125" s="26" t="s">
        <v>390</v>
      </c>
      <c r="D125" s="27">
        <v>90407.9</v>
      </c>
      <c r="E125" s="64" t="s">
        <v>44</v>
      </c>
      <c r="F125" s="65">
        <f t="shared" si="3"/>
        <v>90407.9</v>
      </c>
    </row>
    <row r="126" spans="1:6" ht="22.5">
      <c r="A126" s="24" t="s">
        <v>391</v>
      </c>
      <c r="B126" s="63" t="s">
        <v>216</v>
      </c>
      <c r="C126" s="26" t="s">
        <v>392</v>
      </c>
      <c r="D126" s="27">
        <v>54986.400000000001</v>
      </c>
      <c r="E126" s="64" t="s">
        <v>44</v>
      </c>
      <c r="F126" s="65">
        <f t="shared" si="3"/>
        <v>54986.400000000001</v>
      </c>
    </row>
    <row r="127" spans="1:6">
      <c r="A127" s="24" t="s">
        <v>393</v>
      </c>
      <c r="B127" s="63" t="s">
        <v>216</v>
      </c>
      <c r="C127" s="26" t="s">
        <v>394</v>
      </c>
      <c r="D127" s="27">
        <v>54986.400000000001</v>
      </c>
      <c r="E127" s="64" t="s">
        <v>44</v>
      </c>
      <c r="F127" s="65">
        <f t="shared" si="3"/>
        <v>54986.400000000001</v>
      </c>
    </row>
    <row r="128" spans="1:6" ht="22.5">
      <c r="A128" s="24" t="s">
        <v>395</v>
      </c>
      <c r="B128" s="63" t="s">
        <v>216</v>
      </c>
      <c r="C128" s="26" t="s">
        <v>396</v>
      </c>
      <c r="D128" s="27">
        <v>35421.5</v>
      </c>
      <c r="E128" s="64" t="s">
        <v>44</v>
      </c>
      <c r="F128" s="65">
        <f t="shared" si="3"/>
        <v>35421.5</v>
      </c>
    </row>
    <row r="129" spans="1:6">
      <c r="A129" s="24" t="s">
        <v>393</v>
      </c>
      <c r="B129" s="63" t="s">
        <v>216</v>
      </c>
      <c r="C129" s="26" t="s">
        <v>397</v>
      </c>
      <c r="D129" s="27">
        <v>35421.5</v>
      </c>
      <c r="E129" s="64" t="s">
        <v>44</v>
      </c>
      <c r="F129" s="65">
        <f t="shared" si="3"/>
        <v>35421.5</v>
      </c>
    </row>
    <row r="130" spans="1:6">
      <c r="A130" s="24" t="s">
        <v>398</v>
      </c>
      <c r="B130" s="63" t="s">
        <v>216</v>
      </c>
      <c r="C130" s="26" t="s">
        <v>399</v>
      </c>
      <c r="D130" s="27">
        <v>3652659.02</v>
      </c>
      <c r="E130" s="64" t="s">
        <v>44</v>
      </c>
      <c r="F130" s="65">
        <f t="shared" si="3"/>
        <v>3652659.02</v>
      </c>
    </row>
    <row r="131" spans="1:6">
      <c r="A131" s="24" t="s">
        <v>400</v>
      </c>
      <c r="B131" s="63" t="s">
        <v>216</v>
      </c>
      <c r="C131" s="26" t="s">
        <v>401</v>
      </c>
      <c r="D131" s="27">
        <v>3652659.02</v>
      </c>
      <c r="E131" s="64" t="s">
        <v>44</v>
      </c>
      <c r="F131" s="65">
        <f t="shared" si="3"/>
        <v>3652659.02</v>
      </c>
    </row>
    <row r="132" spans="1:6" ht="33.75">
      <c r="A132" s="24" t="s">
        <v>402</v>
      </c>
      <c r="B132" s="63" t="s">
        <v>216</v>
      </c>
      <c r="C132" s="26" t="s">
        <v>403</v>
      </c>
      <c r="D132" s="27">
        <v>40000</v>
      </c>
      <c r="E132" s="64" t="s">
        <v>44</v>
      </c>
      <c r="F132" s="65">
        <f t="shared" si="3"/>
        <v>40000</v>
      </c>
    </row>
    <row r="133" spans="1:6">
      <c r="A133" s="24" t="s">
        <v>234</v>
      </c>
      <c r="B133" s="63" t="s">
        <v>216</v>
      </c>
      <c r="C133" s="26" t="s">
        <v>404</v>
      </c>
      <c r="D133" s="27">
        <v>40000</v>
      </c>
      <c r="E133" s="64" t="s">
        <v>44</v>
      </c>
      <c r="F133" s="65">
        <f t="shared" si="3"/>
        <v>40000</v>
      </c>
    </row>
    <row r="134" spans="1:6" ht="22.5">
      <c r="A134" s="24" t="s">
        <v>405</v>
      </c>
      <c r="B134" s="63" t="s">
        <v>216</v>
      </c>
      <c r="C134" s="26" t="s">
        <v>406</v>
      </c>
      <c r="D134" s="27">
        <v>3612659.02</v>
      </c>
      <c r="E134" s="64" t="s">
        <v>44</v>
      </c>
      <c r="F134" s="65">
        <f t="shared" si="3"/>
        <v>3612659.02</v>
      </c>
    </row>
    <row r="135" spans="1:6" ht="33.75">
      <c r="A135" s="24" t="s">
        <v>407</v>
      </c>
      <c r="B135" s="63" t="s">
        <v>216</v>
      </c>
      <c r="C135" s="26" t="s">
        <v>408</v>
      </c>
      <c r="D135" s="27">
        <v>36744.019999999997</v>
      </c>
      <c r="E135" s="64" t="s">
        <v>44</v>
      </c>
      <c r="F135" s="65">
        <f t="shared" si="3"/>
        <v>36744.019999999997</v>
      </c>
    </row>
    <row r="136" spans="1:6" ht="33.75">
      <c r="A136" s="24" t="s">
        <v>407</v>
      </c>
      <c r="B136" s="63" t="s">
        <v>216</v>
      </c>
      <c r="C136" s="26" t="s">
        <v>409</v>
      </c>
      <c r="D136" s="27">
        <v>3575915</v>
      </c>
      <c r="E136" s="64" t="s">
        <v>44</v>
      </c>
      <c r="F136" s="65">
        <f t="shared" si="3"/>
        <v>3575915</v>
      </c>
    </row>
    <row r="137" spans="1:6" ht="22.5">
      <c r="A137" s="24" t="s">
        <v>410</v>
      </c>
      <c r="B137" s="63" t="s">
        <v>216</v>
      </c>
      <c r="C137" s="26" t="s">
        <v>411</v>
      </c>
      <c r="D137" s="27">
        <v>370805.56</v>
      </c>
      <c r="E137" s="64" t="s">
        <v>44</v>
      </c>
      <c r="F137" s="65">
        <f t="shared" si="3"/>
        <v>370805.56</v>
      </c>
    </row>
    <row r="138" spans="1:6">
      <c r="A138" s="24" t="s">
        <v>222</v>
      </c>
      <c r="B138" s="63" t="s">
        <v>216</v>
      </c>
      <c r="C138" s="26" t="s">
        <v>412</v>
      </c>
      <c r="D138" s="27">
        <v>370805.56</v>
      </c>
      <c r="E138" s="64" t="s">
        <v>44</v>
      </c>
      <c r="F138" s="65">
        <f t="shared" si="3"/>
        <v>370805.56</v>
      </c>
    </row>
    <row r="139" spans="1:6">
      <c r="A139" s="24" t="s">
        <v>413</v>
      </c>
      <c r="B139" s="63" t="s">
        <v>216</v>
      </c>
      <c r="C139" s="26" t="s">
        <v>414</v>
      </c>
      <c r="D139" s="27">
        <v>370805.56</v>
      </c>
      <c r="E139" s="64" t="s">
        <v>44</v>
      </c>
      <c r="F139" s="65">
        <f t="shared" si="3"/>
        <v>370805.56</v>
      </c>
    </row>
    <row r="140" spans="1:6" ht="33.75">
      <c r="A140" s="24" t="s">
        <v>251</v>
      </c>
      <c r="B140" s="63" t="s">
        <v>216</v>
      </c>
      <c r="C140" s="26" t="s">
        <v>415</v>
      </c>
      <c r="D140" s="27">
        <v>370805.56</v>
      </c>
      <c r="E140" s="64" t="s">
        <v>44</v>
      </c>
      <c r="F140" s="65">
        <f t="shared" si="3"/>
        <v>370805.56</v>
      </c>
    </row>
    <row r="141" spans="1:6">
      <c r="A141" s="24" t="s">
        <v>416</v>
      </c>
      <c r="B141" s="63" t="s">
        <v>216</v>
      </c>
      <c r="C141" s="26" t="s">
        <v>417</v>
      </c>
      <c r="D141" s="27">
        <v>370805.56</v>
      </c>
      <c r="E141" s="64" t="s">
        <v>44</v>
      </c>
      <c r="F141" s="65">
        <f t="shared" si="3"/>
        <v>370805.56</v>
      </c>
    </row>
    <row r="142" spans="1:6" ht="9" customHeight="1">
      <c r="A142" s="67"/>
      <c r="B142" s="68"/>
      <c r="C142" s="69"/>
      <c r="D142" s="70"/>
      <c r="E142" s="68"/>
      <c r="F142" s="68"/>
    </row>
    <row r="143" spans="1:6" ht="13.5" customHeight="1">
      <c r="A143" s="71" t="s">
        <v>418</v>
      </c>
      <c r="B143" s="72" t="s">
        <v>419</v>
      </c>
      <c r="C143" s="73" t="s">
        <v>217</v>
      </c>
      <c r="D143" s="74">
        <v>-5928588.7000000002</v>
      </c>
      <c r="E143" s="74">
        <v>499924.47</v>
      </c>
      <c r="F143" s="75" t="s">
        <v>420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topLeftCell="A13" workbookViewId="0">
      <selection activeCell="C52" sqref="C5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7" t="s">
        <v>421</v>
      </c>
      <c r="B1" s="137"/>
      <c r="C1" s="137"/>
      <c r="D1" s="137"/>
      <c r="E1" s="137"/>
      <c r="F1" s="137"/>
    </row>
    <row r="2" spans="1:6" ht="13.15" customHeight="1">
      <c r="A2" s="109" t="s">
        <v>422</v>
      </c>
      <c r="B2" s="109"/>
      <c r="C2" s="109"/>
      <c r="D2" s="109"/>
      <c r="E2" s="109"/>
      <c r="F2" s="109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26" t="s">
        <v>423</v>
      </c>
      <c r="D4" s="117" t="s">
        <v>22</v>
      </c>
      <c r="E4" s="117" t="s">
        <v>23</v>
      </c>
      <c r="F4" s="123" t="s">
        <v>24</v>
      </c>
    </row>
    <row r="5" spans="1:6" ht="4.9000000000000004" customHeight="1">
      <c r="A5" s="121"/>
      <c r="B5" s="115"/>
      <c r="C5" s="127"/>
      <c r="D5" s="118"/>
      <c r="E5" s="118"/>
      <c r="F5" s="124"/>
    </row>
    <row r="6" spans="1:6" ht="6" customHeight="1">
      <c r="A6" s="121"/>
      <c r="B6" s="115"/>
      <c r="C6" s="127"/>
      <c r="D6" s="118"/>
      <c r="E6" s="118"/>
      <c r="F6" s="124"/>
    </row>
    <row r="7" spans="1:6" ht="4.9000000000000004" customHeight="1">
      <c r="A7" s="121"/>
      <c r="B7" s="115"/>
      <c r="C7" s="127"/>
      <c r="D7" s="118"/>
      <c r="E7" s="118"/>
      <c r="F7" s="124"/>
    </row>
    <row r="8" spans="1:6" ht="6" customHeight="1">
      <c r="A8" s="121"/>
      <c r="B8" s="115"/>
      <c r="C8" s="127"/>
      <c r="D8" s="118"/>
      <c r="E8" s="118"/>
      <c r="F8" s="124"/>
    </row>
    <row r="9" spans="1:6" ht="6" customHeight="1">
      <c r="A9" s="121"/>
      <c r="B9" s="115"/>
      <c r="C9" s="127"/>
      <c r="D9" s="118"/>
      <c r="E9" s="118"/>
      <c r="F9" s="124"/>
    </row>
    <row r="10" spans="1:6" ht="18" customHeight="1">
      <c r="A10" s="122"/>
      <c r="B10" s="116"/>
      <c r="C10" s="138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9" t="s">
        <v>424</v>
      </c>
      <c r="B12" s="80" t="s">
        <v>425</v>
      </c>
      <c r="C12" s="81" t="s">
        <v>217</v>
      </c>
      <c r="D12" s="91">
        <v>5928588.7000000002</v>
      </c>
      <c r="E12" s="91">
        <v>-499924.47</v>
      </c>
      <c r="F12" s="92">
        <f>D12-E12</f>
        <v>6428513.1699999999</v>
      </c>
    </row>
    <row r="13" spans="1:6">
      <c r="A13" s="82" t="s">
        <v>31</v>
      </c>
      <c r="B13" s="83"/>
      <c r="C13" s="84"/>
      <c r="D13" s="93"/>
      <c r="E13" s="93"/>
      <c r="F13" s="94"/>
    </row>
    <row r="14" spans="1:6" ht="22.5">
      <c r="A14" s="85" t="s">
        <v>426</v>
      </c>
      <c r="B14" s="86" t="s">
        <v>427</v>
      </c>
      <c r="C14" s="87" t="s">
        <v>217</v>
      </c>
      <c r="D14" s="95" t="s">
        <v>44</v>
      </c>
      <c r="E14" s="95" t="s">
        <v>44</v>
      </c>
      <c r="F14" s="96" t="s">
        <v>44</v>
      </c>
    </row>
    <row r="15" spans="1:6">
      <c r="A15" s="85" t="s">
        <v>428</v>
      </c>
      <c r="B15" s="86" t="s">
        <v>429</v>
      </c>
      <c r="C15" s="87" t="s">
        <v>217</v>
      </c>
      <c r="D15" s="97"/>
      <c r="E15" s="97"/>
      <c r="F15" s="98"/>
    </row>
    <row r="16" spans="1:6">
      <c r="A16" s="79" t="s">
        <v>430</v>
      </c>
      <c r="B16" s="80" t="s">
        <v>431</v>
      </c>
      <c r="C16" s="81" t="s">
        <v>432</v>
      </c>
      <c r="D16" s="95">
        <f>D17</f>
        <v>5928588.6999999955</v>
      </c>
      <c r="E16" s="95">
        <f>E17</f>
        <v>-499924.46999999881</v>
      </c>
      <c r="F16" s="96">
        <f>D16-E16</f>
        <v>6428513.1699999943</v>
      </c>
    </row>
    <row r="17" spans="1:6" ht="22.5">
      <c r="A17" s="79" t="s">
        <v>433</v>
      </c>
      <c r="B17" s="80" t="s">
        <v>431</v>
      </c>
      <c r="C17" s="81" t="s">
        <v>434</v>
      </c>
      <c r="D17" s="93">
        <f>D22+D26</f>
        <v>5928588.6999999955</v>
      </c>
      <c r="E17" s="93">
        <f>E22+E26</f>
        <v>-499924.46999999881</v>
      </c>
      <c r="F17" s="94">
        <f>D17-E17</f>
        <v>6428513.1699999943</v>
      </c>
    </row>
    <row r="18" spans="1:6" ht="45">
      <c r="A18" s="79" t="s">
        <v>464</v>
      </c>
      <c r="B18" s="80" t="s">
        <v>431</v>
      </c>
      <c r="C18" s="81" t="s">
        <v>465</v>
      </c>
      <c r="D18" s="77"/>
      <c r="E18" s="77"/>
      <c r="F18" s="78"/>
    </row>
    <row r="19" spans="1:6">
      <c r="A19" s="79" t="s">
        <v>466</v>
      </c>
      <c r="B19" s="80" t="s">
        <v>435</v>
      </c>
      <c r="C19" s="81" t="s">
        <v>436</v>
      </c>
      <c r="D19" s="27">
        <v>-44569726.380000003</v>
      </c>
      <c r="E19" s="27">
        <v>-10631288.43</v>
      </c>
      <c r="F19" s="65" t="s">
        <v>420</v>
      </c>
    </row>
    <row r="20" spans="1:6">
      <c r="A20" s="88" t="s">
        <v>467</v>
      </c>
      <c r="B20" s="89" t="s">
        <v>435</v>
      </c>
      <c r="C20" s="90" t="s">
        <v>468</v>
      </c>
      <c r="D20" s="77">
        <v>-44569726.380000003</v>
      </c>
      <c r="E20" s="77">
        <v>-10631288.43</v>
      </c>
      <c r="F20" s="78" t="s">
        <v>420</v>
      </c>
    </row>
    <row r="21" spans="1:6" ht="22.5">
      <c r="A21" s="88" t="s">
        <v>469</v>
      </c>
      <c r="B21" s="89" t="s">
        <v>435</v>
      </c>
      <c r="C21" s="90" t="s">
        <v>470</v>
      </c>
      <c r="D21" s="27">
        <v>-44569726.380000003</v>
      </c>
      <c r="E21" s="27">
        <v>-10631288.43</v>
      </c>
      <c r="F21" s="65" t="s">
        <v>420</v>
      </c>
    </row>
    <row r="22" spans="1:6" ht="22.5">
      <c r="A22" s="88" t="s">
        <v>437</v>
      </c>
      <c r="B22" s="89" t="s">
        <v>435</v>
      </c>
      <c r="C22" s="90" t="s">
        <v>438</v>
      </c>
      <c r="D22" s="27">
        <v>-44569726.380000003</v>
      </c>
      <c r="E22" s="27">
        <v>-10631288.43</v>
      </c>
      <c r="F22" s="65" t="s">
        <v>420</v>
      </c>
    </row>
    <row r="23" spans="1:6">
      <c r="A23" s="79" t="s">
        <v>471</v>
      </c>
      <c r="B23" s="80" t="s">
        <v>439</v>
      </c>
      <c r="C23" s="90" t="s">
        <v>440</v>
      </c>
      <c r="D23" s="27">
        <v>50498315.079999998</v>
      </c>
      <c r="E23" s="27">
        <v>10131363.960000001</v>
      </c>
      <c r="F23" s="65" t="s">
        <v>420</v>
      </c>
    </row>
    <row r="24" spans="1:6" ht="12.75" customHeight="1">
      <c r="A24" s="88" t="s">
        <v>472</v>
      </c>
      <c r="B24" s="89" t="s">
        <v>439</v>
      </c>
      <c r="C24" s="90" t="s">
        <v>473</v>
      </c>
      <c r="D24" s="27">
        <v>50498315.079999998</v>
      </c>
      <c r="E24" s="27">
        <v>10131363.960000001</v>
      </c>
      <c r="F24" s="65" t="s">
        <v>420</v>
      </c>
    </row>
    <row r="25" spans="1:6" ht="23.25" customHeight="1">
      <c r="A25" s="88" t="s">
        <v>474</v>
      </c>
      <c r="B25" s="89" t="s">
        <v>439</v>
      </c>
      <c r="C25" s="90" t="s">
        <v>475</v>
      </c>
      <c r="D25" s="27">
        <v>50498315.079999998</v>
      </c>
      <c r="E25" s="27">
        <v>10131363.960000001</v>
      </c>
      <c r="F25" s="65" t="s">
        <v>420</v>
      </c>
    </row>
    <row r="26" spans="1:6" ht="23.25" customHeight="1">
      <c r="A26" s="88" t="s">
        <v>441</v>
      </c>
      <c r="B26" s="89" t="s">
        <v>439</v>
      </c>
      <c r="C26" s="90" t="s">
        <v>442</v>
      </c>
      <c r="D26" s="27">
        <v>50498315.079999998</v>
      </c>
      <c r="E26" s="27">
        <v>10131363.960000001</v>
      </c>
      <c r="F26" s="65" t="s">
        <v>420</v>
      </c>
    </row>
    <row r="29" spans="1:6" ht="12.75" customHeight="1">
      <c r="A29" s="99"/>
    </row>
    <row r="30" spans="1:6" ht="12.75" customHeight="1">
      <c r="A30" s="99"/>
      <c r="B30" s="100"/>
      <c r="C30" s="100"/>
      <c r="D30" s="101"/>
      <c r="E30" s="133"/>
      <c r="F30" s="134"/>
    </row>
    <row r="31" spans="1:6" ht="12.75" customHeight="1">
      <c r="A31" s="102"/>
      <c r="B31" s="135"/>
      <c r="C31" s="135"/>
      <c r="D31" s="135"/>
      <c r="E31" s="135"/>
      <c r="F31" s="103"/>
    </row>
    <row r="32" spans="1:6" ht="12.75" customHeight="1">
      <c r="A32" s="104"/>
      <c r="B32" s="104"/>
      <c r="C32" s="104"/>
      <c r="D32" s="104"/>
      <c r="E32" s="104"/>
      <c r="F32" s="104"/>
    </row>
    <row r="33" spans="1:6" ht="12.75" customHeight="1">
      <c r="A33" s="104"/>
      <c r="B33" s="104"/>
      <c r="C33" s="104"/>
      <c r="D33" s="104"/>
      <c r="E33" s="104"/>
      <c r="F33" s="104"/>
    </row>
    <row r="34" spans="1:6" ht="12.75" customHeight="1">
      <c r="A34" s="105"/>
      <c r="B34" s="100"/>
      <c r="C34" s="100"/>
      <c r="D34" s="106"/>
      <c r="E34" s="136"/>
      <c r="F34" s="134"/>
    </row>
    <row r="35" spans="1:6" ht="12.75" customHeight="1">
      <c r="A35" s="99"/>
      <c r="B35" s="135"/>
      <c r="C35" s="135"/>
      <c r="D35" s="135"/>
      <c r="E35" s="135"/>
      <c r="F35" s="103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6" spans="1:6" ht="12.75" customHeight="1">
      <c r="A46" s="107"/>
      <c r="D46" s="108"/>
    </row>
    <row r="47" spans="1:6" ht="12.75" customHeight="1">
      <c r="A47" s="107"/>
    </row>
    <row r="48" spans="1:6" ht="12.75" customHeight="1">
      <c r="A48" s="107"/>
      <c r="D48" s="108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30:F30"/>
    <mergeCell ref="B31:C31"/>
    <mergeCell ref="D31:E31"/>
    <mergeCell ref="E34:F34"/>
    <mergeCell ref="B35:C35"/>
    <mergeCell ref="D35:E35"/>
  </mergeCells>
  <conditionalFormatting sqref="F15:F17 E13:F13 E15">
    <cfRule type="cellIs" priority="5" stopIfTrue="1" operator="equal">
      <formula>0</formula>
    </cfRule>
  </conditionalFormatting>
  <conditionalFormatting sqref="E28:F28">
    <cfRule type="cellIs" priority="6" stopIfTrue="1" operator="equal">
      <formula>0</formula>
    </cfRule>
  </conditionalFormatting>
  <conditionalFormatting sqref="E30:F30">
    <cfRule type="cellIs" priority="7" stopIfTrue="1" operator="equal">
      <formula>0</formula>
    </cfRule>
  </conditionalFormatting>
  <conditionalFormatting sqref="E101:F101">
    <cfRule type="cellIs" priority="8" stopIfTrue="1" operator="equal">
      <formula>0</formula>
    </cfRule>
  </conditionalFormatting>
  <conditionalFormatting sqref="E30:F30">
    <cfRule type="cellIs" priority="4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29:F29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443</v>
      </c>
      <c r="B1" t="s">
        <v>444</v>
      </c>
    </row>
    <row r="2" spans="1:2">
      <c r="A2" t="s">
        <v>445</v>
      </c>
      <c r="B2" t="s">
        <v>446</v>
      </c>
    </row>
    <row r="3" spans="1:2">
      <c r="A3" t="s">
        <v>447</v>
      </c>
      <c r="B3" t="s">
        <v>6</v>
      </c>
    </row>
    <row r="4" spans="1:2">
      <c r="A4" t="s">
        <v>448</v>
      </c>
      <c r="B4" t="s">
        <v>449</v>
      </c>
    </row>
    <row r="5" spans="1:2">
      <c r="A5" t="s">
        <v>450</v>
      </c>
      <c r="B5" t="s">
        <v>451</v>
      </c>
    </row>
    <row r="6" spans="1:2">
      <c r="A6" t="s">
        <v>452</v>
      </c>
      <c r="B6" t="s">
        <v>444</v>
      </c>
    </row>
    <row r="7" spans="1:2">
      <c r="A7" t="s">
        <v>453</v>
      </c>
      <c r="B7" t="s">
        <v>454</v>
      </c>
    </row>
    <row r="8" spans="1:2">
      <c r="A8" t="s">
        <v>455</v>
      </c>
      <c r="B8" t="s">
        <v>454</v>
      </c>
    </row>
    <row r="9" spans="1:2">
      <c r="A9" t="s">
        <v>456</v>
      </c>
      <c r="B9" t="s">
        <v>457</v>
      </c>
    </row>
    <row r="10" spans="1:2">
      <c r="A10" t="s">
        <v>458</v>
      </c>
      <c r="B10" t="s">
        <v>459</v>
      </c>
    </row>
    <row r="11" spans="1:2">
      <c r="A11" t="s">
        <v>460</v>
      </c>
      <c r="B11" t="s">
        <v>451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rep:2.47.0.110</dc:description>
  <cp:lastModifiedBy>Татьяна Игнатьева</cp:lastModifiedBy>
  <cp:lastPrinted>2019-03-11T13:36:47Z</cp:lastPrinted>
  <dcterms:created xsi:type="dcterms:W3CDTF">2019-03-05T06:20:45Z</dcterms:created>
  <dcterms:modified xsi:type="dcterms:W3CDTF">2019-03-13T05:04:43Z</dcterms:modified>
</cp:coreProperties>
</file>