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Источники!#REF!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/>
</workbook>
</file>

<file path=xl/calcChain.xml><?xml version="1.0" encoding="utf-8"?>
<calcChain xmlns="http://schemas.openxmlformats.org/spreadsheetml/2006/main">
  <c r="F18" i="3"/>
  <c r="E12"/>
  <c r="E18"/>
  <c r="E19"/>
  <c r="D12"/>
  <c r="D154" i="2" s="1"/>
  <c r="D18" i="3"/>
  <c r="D1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<sst xmlns="http://schemas.openxmlformats.org/spreadsheetml/2006/main" count="933" uniqueCount="530">
  <si>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</si>
  <si>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</si>
  <si>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</si>
  <si>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</si>
  <si>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</si>
  <si>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</si>
  <si>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</si>
  <si>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</si>
  <si>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</si>
  <si>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</si>
  <si>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</si>
  <si>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</si>
  <si>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</si>
  <si>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</si>
  <si>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</si>
  <si>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</si>
  <si>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</si>
  <si>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</si>
  <si>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</si>
  <si>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</si>
  <si>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</si>
  <si>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</si>
  <si>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</si>
  <si>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</si>
  <si>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</si>
  <si>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</si>
  <si>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</si>
  <si>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</si>
  <si>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</si>
  <si>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</si>
  <si>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</si>
  <si>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</si>
  <si>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</si>
  <si>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</si>
  <si>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</si>
  <si>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</si>
  <si>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</si>
  <si>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</si>
  <si>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</si>
  <si>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</si>
  <si>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</si>
  <si>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</si>
  <si>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</si>
  <si>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</si>
  <si>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</si>
  <si>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</si>
  <si>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</si>
  <si>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</si>
  <si>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</si>
  <si>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</si>
  <si>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</si>
  <si>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</si>
  <si>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</si>
  <si>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</si>
  <si>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</si>
  <si>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</si>
  <si>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</si>
  <si>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</si>
  <si>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</si>
  <si>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</si>
  <si>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</si>
  <si>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</si>
  <si>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</si>
  <si>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</si>
  <si>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</si>
  <si>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</si>
  <si>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</si>
  <si>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</si>
  <si>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</si>
  <si>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</si>
  <si>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</si>
  <si>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</si>
  <si>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</si>
  <si>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</si>
  <si>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</si>
  <si>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</si>
  <si>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</si>
  <si>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</si>
  <si>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</si>
  <si>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</si>
  <si>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</si>
  <si>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</si>
  <si>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</si>
  <si>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</si>
  <si>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</si>
  <si>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</si>
  <si>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</si>
  <si>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</si>
  <si>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</si>
  <si>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</si>
  <si>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</si>
  <si>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</si>
  <si>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</si>
  <si>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</si>
  <si>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</si>
  <si>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</si>
  <si>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</si>
  <si>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</si>
  <si>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</si>
  <si>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</si>
  <si>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</si>
  <si>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</si>
  <si>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</si>
  <si>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</si>
  <si>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</si>
  <si>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</si>
  <si>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</si>
  <si>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</si>
  <si>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</si>
  <si>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</si>
  <si>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</si>
  <si>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</si>
  <si>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</si>
  <si>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</si>
  <si>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</si>
  <si>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</si>
  <si>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</si>
  <si>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</si>
  <si>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</si>
  <si>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</si>
  <si>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</si>
  <si>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</si>
  <si>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</si>
  <si>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</si>
  <si>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</si>
  <si>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</si>
  <si>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</si>
  <si>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</si>
  <si>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</si>
  <si>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</si>
  <si>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</si>
  <si>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</si>
  <si>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</si>
  <si>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</si>
  <si>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</si>
  <si>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</si>
  <si>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</si>
  <si>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</si>
  <si>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</si>
  <si>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</si>
  <si>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</si>
  <si>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</si>
  <si>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</si>
  <si>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</si>
  <si>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</si>
  <si>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</si>
  <si>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</si>
  <si>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</si>
  <si>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</si>
  <si>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</si>
  <si>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</si>
  <si>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</si>
  <si>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</si>
  <si>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</si>
  <si>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</si>
  <si>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</si>
  <si>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</si>
  <si>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</si>
  <si>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</si>
  <si>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</si>
  <si>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</si>
  <si>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</si>
  <si>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</si>
  <si>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</si>
  <si>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</si>
  <si>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</si>
  <si>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</si>
  <si>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</si>
  <si>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</si>
  <si>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</si>
  <si>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</si>
  <si>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</si>
  <si>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</si>
  <si>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</si>
  <si>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</si>
  <si>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</si>
  <si>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</si>
  <si>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</si>
  <si>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</si>
  <si>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</si>
  <si>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</si>
  <si>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</si>
  <si>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</si>
  <si>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</si>
  <si>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</si>
  <si>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</si>
  <si>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</si>
  <si>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</si>
  <si>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</si>
  <si>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</si>
  <si>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</si>
  <si>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</si>
  <si>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</si>
  <si>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</si>
  <si>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</si>
  <si>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</si>
  <si>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</si>
  <si>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</si>
  <si>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</si>
  <si>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</si>
  <si>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</si>
  <si>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</si>
  <si>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</si>
  <si>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</si>
  <si>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</si>
  <si>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</si>
  <si>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</si>
  <si>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</si>
  <si>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</si>
  <si>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</si>
  <si>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</si>
  <si>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</si>
  <si>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</si>
  <si>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</si>
  <si>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</si>
  <si>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</si>
  <si>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</si>
  <si>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</si>
  <si>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</si>
  <si>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</si>
  <si>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</si>
  <si>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</si>
  <si>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</si>
  <si>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</si>
  <si>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</si>
  <si>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</si>
  <si>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</si>
  <si>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</si>
  <si>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</si>
  <si>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</si>
  <si>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</si>
  <si>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953 20245550000000150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</si>
  <si>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</si>
  <si>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953 20245550130000150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</si>
  <si>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</si>
  <si>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</si>
  <si>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</si>
  <si>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</si>
  <si>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</si>
  <si>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</si>
  <si>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</si>
  <si>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</si>
  <si>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</si>
  <si>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</si>
  <si>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</si>
  <si>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</si>
  <si>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</si>
  <si>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</si>
  <si>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</si>
  <si>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</si>
  <si>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</si>
  <si>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</si>
  <si>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</si>
  <si>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</si>
  <si>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</si>
  <si>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</si>
  <si>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</si>
  <si>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</si>
  <si>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</si>
  <si>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</si>
  <si>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</si>
  <si>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</si>
  <si>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</si>
  <si>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</si>
  <si>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</si>
  <si>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</si>
  <si>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</si>
  <si>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</si>
  <si>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</si>
  <si>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</si>
  <si>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</si>
  <si>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</si>
  <si>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</si>
  <si>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</si>
  <si>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</si>
  <si>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</si>
  <si>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</si>
  <si>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</si>
  <si>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</si>
  <si>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</si>
  <si>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</si>
  <si>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</si>
  <si>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953 0104 1110040038 121 </t>
  </si>
  <si>
    <t xml:space="preserve">953 0104 1110040038 129 </t>
  </si>
  <si>
    <t xml:space="preserve">953 0104 1110055502 121 </t>
  </si>
  <si>
    <t xml:space="preserve">953 0104 1110055502 129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</si>
  <si>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</si>
  <si>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</si>
  <si>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</si>
  <si>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</si>
  <si>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</si>
  <si>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</si>
  <si>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</si>
  <si>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</si>
  <si>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</si>
  <si>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</si>
  <si>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</si>
  <si>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</si>
  <si>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</si>
  <si>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</si>
  <si>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</si>
  <si>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</si>
  <si>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</si>
  <si>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</si>
  <si>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</si>
  <si>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</si>
  <si>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</si>
  <si>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</si>
  <si>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</si>
  <si>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</si>
  <si>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</si>
  <si>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</si>
  <si>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</si>
  <si>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</si>
  <si>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</si>
  <si>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</si>
  <si>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</si>
  <si>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</si>
  <si>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</si>
  <si>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</si>
  <si>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</si>
  <si>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</si>
  <si>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</si>
  <si>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</si>
  <si>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</si>
  <si>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</si>
  <si>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</si>
  <si>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</si>
  <si>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</si>
  <si>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</si>
  <si>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</si>
  <si>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</si>
  <si>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</si>
  <si>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</si>
  <si>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</si>
  <si>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</si>
  <si>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</si>
  <si>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</si>
  <si>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</si>
  <si>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</si>
  <si>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</si>
  <si>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</si>
  <si>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</si>
  <si>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</si>
  <si>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</si>
  <si>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</si>
  <si>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</si>
  <si>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</si>
  <si>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</si>
  <si>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</si>
  <si>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</si>
  <si>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</si>
  <si>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</si>
  <si>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</si>
  <si>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</si>
  <si>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</si>
  <si>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</si>
  <si>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</si>
  <si>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</si>
  <si>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</si>
  <si>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</si>
  <si>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</si>
  <si>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</si>
  <si>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</si>
  <si>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</si>
  <si>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</si>
  <si>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</si>
  <si>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</si>
  <si>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</si>
  <si>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</si>
  <si>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>Основное мероприятие "Участие в отраслевом проекте "Регистрация права собственности и постановка на кадастровый учет земельных участков и объектов недвижимого имущества""</t>
  </si>
  <si>
    <t xml:space="preserve">953 0412 770П700000 000 </t>
  </si>
  <si>
    <t xml:space="preserve">953 0412 770П774640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</si>
  <si>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</si>
  <si>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</si>
  <si>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</si>
  <si>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</si>
  <si>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</si>
  <si>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</si>
  <si>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</si>
  <si>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</si>
  <si>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</si>
  <si>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</si>
  <si>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</si>
  <si>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</si>
  <si>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953 0502 7200220005 414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</si>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</sst>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517</v>
      </c>
    </row>
    <row r="7" spans="1:6" ht="22.5" customHeight="1">
      <c r="A7" s="11" t="s">
        <v>10</v>
      </c>
      <c r="B7" s="112" t="s">
        <v>518</v>
      </c>
      <c r="C7" s="112"/>
      <c r="D7" s="112"/>
      <c r="E7" s="3" t="s">
        <v>11</v>
      </c>
      <c r="F7" s="12" t="s">
        <v>17</v>
      </c>
    </row>
    <row r="8" spans="1:6">
      <c r="A8" s="11" t="s">
        <v>519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70849733.540000007</v>
      </c>
      <c r="E19" s="28">
        <v>65188849.369999997</v>
      </c>
      <c r="F19" s="27">
        <f>IF(OR(D19="-",IF(E19="-",0,E19)&gt;=IF(D19="-",0,D19)),"-",IF(D19="-",0,D19)-IF(E19="-",0,E19))</f>
        <v>5660884.1700000092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31620106.010000002</v>
      </c>
      <c r="E21" s="37">
        <v>32960963.289999999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34</v>
      </c>
      <c r="B22" s="35" t="s">
        <v>29</v>
      </c>
      <c r="C22" s="36" t="s">
        <v>35</v>
      </c>
      <c r="D22" s="37">
        <v>5499997</v>
      </c>
      <c r="E22" s="37">
        <v>5994165.8799999999</v>
      </c>
      <c r="F22" s="38" t="str">
        <f t="shared" si="0"/>
        <v>-</v>
      </c>
    </row>
    <row r="23" spans="1:6">
      <c r="A23" s="34" t="s">
        <v>36</v>
      </c>
      <c r="B23" s="35" t="s">
        <v>29</v>
      </c>
      <c r="C23" s="36" t="s">
        <v>37</v>
      </c>
      <c r="D23" s="37">
        <v>5499997</v>
      </c>
      <c r="E23" s="37">
        <v>5994165.8799999999</v>
      </c>
      <c r="F23" s="38" t="str">
        <f t="shared" si="0"/>
        <v>-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4943997</v>
      </c>
      <c r="E24" s="37">
        <v>5678962.7199999997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4943997</v>
      </c>
      <c r="E25" s="37">
        <v>5671359.9500000002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-281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7883.77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229071.48</v>
      </c>
      <c r="F28" s="38">
        <f t="shared" si="0"/>
        <v>259928.52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228616.27</v>
      </c>
      <c r="F29" s="38">
        <f t="shared" si="0"/>
        <v>260383.73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191.57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263.64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67000</v>
      </c>
      <c r="E32" s="37">
        <v>86131.68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67000</v>
      </c>
      <c r="E33" s="37">
        <v>84392.33</v>
      </c>
      <c r="F33" s="38" t="str">
        <f t="shared" si="0"/>
        <v>-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959.35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780</v>
      </c>
      <c r="F35" s="38" t="str">
        <f t="shared" si="0"/>
        <v>-</v>
      </c>
    </row>
    <row r="36" spans="1:6" ht="33.75">
      <c r="A36" s="34" t="s">
        <v>63</v>
      </c>
      <c r="B36" s="35" t="s">
        <v>29</v>
      </c>
      <c r="C36" s="36" t="s">
        <v>64</v>
      </c>
      <c r="D36" s="37">
        <v>4612427</v>
      </c>
      <c r="E36" s="37">
        <v>4735717.68</v>
      </c>
      <c r="F36" s="38" t="str">
        <f t="shared" si="0"/>
        <v>-</v>
      </c>
    </row>
    <row r="37" spans="1:6" ht="22.5">
      <c r="A37" s="34" t="s">
        <v>65</v>
      </c>
      <c r="B37" s="35" t="s">
        <v>29</v>
      </c>
      <c r="C37" s="36" t="s">
        <v>66</v>
      </c>
      <c r="D37" s="37">
        <v>4612427</v>
      </c>
      <c r="E37" s="37">
        <v>4735717.68</v>
      </c>
      <c r="F37" s="38" t="str">
        <f t="shared" si="0"/>
        <v>-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2099997</v>
      </c>
      <c r="E38" s="37">
        <v>2155618.9300000002</v>
      </c>
      <c r="F38" s="38" t="str">
        <f t="shared" si="0"/>
        <v>-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2099997</v>
      </c>
      <c r="E39" s="37">
        <v>2155618.9300000002</v>
      </c>
      <c r="F39" s="38" t="str">
        <f t="shared" si="0"/>
        <v>-</v>
      </c>
    </row>
    <row r="40" spans="1:6" ht="78.75">
      <c r="A40" s="39" t="s">
        <v>71</v>
      </c>
      <c r="B40" s="35" t="s">
        <v>29</v>
      </c>
      <c r="C40" s="36" t="s">
        <v>72</v>
      </c>
      <c r="D40" s="37">
        <v>16000</v>
      </c>
      <c r="E40" s="37">
        <v>15844.36</v>
      </c>
      <c r="F40" s="38">
        <f t="shared" si="0"/>
        <v>155.63999999999942</v>
      </c>
    </row>
    <row r="41" spans="1:6" ht="112.5">
      <c r="A41" s="39" t="s">
        <v>73</v>
      </c>
      <c r="B41" s="35" t="s">
        <v>29</v>
      </c>
      <c r="C41" s="36" t="s">
        <v>74</v>
      </c>
      <c r="D41" s="37">
        <v>16000</v>
      </c>
      <c r="E41" s="37">
        <v>15844.36</v>
      </c>
      <c r="F41" s="38">
        <f t="shared" si="0"/>
        <v>155.63999999999942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2861870</v>
      </c>
      <c r="E42" s="37">
        <v>2879914.21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>
        <v>2861870</v>
      </c>
      <c r="E43" s="37">
        <v>2879914.21</v>
      </c>
      <c r="F43" s="38" t="str">
        <f t="shared" si="0"/>
        <v>-</v>
      </c>
    </row>
    <row r="44" spans="1:6" ht="67.5">
      <c r="A44" s="34" t="s">
        <v>79</v>
      </c>
      <c r="B44" s="35" t="s">
        <v>29</v>
      </c>
      <c r="C44" s="36" t="s">
        <v>80</v>
      </c>
      <c r="D44" s="37">
        <v>-365440</v>
      </c>
      <c r="E44" s="37">
        <v>-315659.82</v>
      </c>
      <c r="F44" s="38" t="str">
        <f t="shared" si="0"/>
        <v>-</v>
      </c>
    </row>
    <row r="45" spans="1:6" ht="101.25">
      <c r="A45" s="39" t="s">
        <v>81</v>
      </c>
      <c r="B45" s="35" t="s">
        <v>29</v>
      </c>
      <c r="C45" s="36" t="s">
        <v>82</v>
      </c>
      <c r="D45" s="37">
        <v>-365440</v>
      </c>
      <c r="E45" s="37">
        <v>-315659.82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>
        <v>40893</v>
      </c>
      <c r="E46" s="37">
        <v>40893</v>
      </c>
      <c r="F46" s="38" t="str">
        <f t="shared" si="0"/>
        <v>-</v>
      </c>
    </row>
    <row r="47" spans="1:6">
      <c r="A47" s="34" t="s">
        <v>85</v>
      </c>
      <c r="B47" s="35" t="s">
        <v>29</v>
      </c>
      <c r="C47" s="36" t="s">
        <v>86</v>
      </c>
      <c r="D47" s="37">
        <v>40893</v>
      </c>
      <c r="E47" s="37">
        <v>40893</v>
      </c>
      <c r="F47" s="38" t="str">
        <f t="shared" si="0"/>
        <v>-</v>
      </c>
    </row>
    <row r="48" spans="1:6">
      <c r="A48" s="34" t="s">
        <v>85</v>
      </c>
      <c r="B48" s="35" t="s">
        <v>29</v>
      </c>
      <c r="C48" s="36" t="s">
        <v>87</v>
      </c>
      <c r="D48" s="37">
        <v>40893</v>
      </c>
      <c r="E48" s="37">
        <v>40893</v>
      </c>
      <c r="F48" s="38" t="str">
        <f t="shared" si="0"/>
        <v>-</v>
      </c>
    </row>
    <row r="49" spans="1:6" ht="45">
      <c r="A49" s="34" t="s">
        <v>88</v>
      </c>
      <c r="B49" s="35" t="s">
        <v>29</v>
      </c>
      <c r="C49" s="36" t="s">
        <v>89</v>
      </c>
      <c r="D49" s="37">
        <v>40893</v>
      </c>
      <c r="E49" s="37">
        <v>40893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4009340</v>
      </c>
      <c r="E50" s="37">
        <v>4207815.78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345000</v>
      </c>
      <c r="E51" s="37">
        <v>388454.94</v>
      </c>
      <c r="F51" s="38" t="str">
        <f t="shared" si="0"/>
        <v>-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345000</v>
      </c>
      <c r="E52" s="37">
        <v>388454.94</v>
      </c>
      <c r="F52" s="38" t="str">
        <f t="shared" si="0"/>
        <v>-</v>
      </c>
    </row>
    <row r="53" spans="1:6" ht="67.5">
      <c r="A53" s="34" t="s">
        <v>96</v>
      </c>
      <c r="B53" s="35" t="s">
        <v>29</v>
      </c>
      <c r="C53" s="36" t="s">
        <v>97</v>
      </c>
      <c r="D53" s="37">
        <v>345000</v>
      </c>
      <c r="E53" s="37">
        <v>386376.86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2078.08</v>
      </c>
      <c r="F54" s="38" t="str">
        <f t="shared" si="1"/>
        <v>-</v>
      </c>
    </row>
    <row r="55" spans="1:6">
      <c r="A55" s="34" t="s">
        <v>100</v>
      </c>
      <c r="B55" s="35" t="s">
        <v>29</v>
      </c>
      <c r="C55" s="36" t="s">
        <v>101</v>
      </c>
      <c r="D55" s="37">
        <v>3664340</v>
      </c>
      <c r="E55" s="37">
        <v>3819360.84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1450970.73</v>
      </c>
      <c r="F56" s="38" t="str">
        <f t="shared" si="1"/>
        <v>-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1444540</v>
      </c>
      <c r="E57" s="37">
        <v>1450970.73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1444540</v>
      </c>
      <c r="E58" s="37">
        <v>1450093.57</v>
      </c>
      <c r="F58" s="38" t="str">
        <f t="shared" si="1"/>
        <v>-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877.16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2219800</v>
      </c>
      <c r="E60" s="37">
        <v>2368390.11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2219800</v>
      </c>
      <c r="E61" s="37">
        <v>2368390.11</v>
      </c>
      <c r="F61" s="38" t="str">
        <f t="shared" si="1"/>
        <v>-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2219800</v>
      </c>
      <c r="E62" s="37">
        <v>2336247.7599999998</v>
      </c>
      <c r="F62" s="38" t="str">
        <f t="shared" si="1"/>
        <v>-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32142.35</v>
      </c>
      <c r="F63" s="38" t="str">
        <f t="shared" si="1"/>
        <v>-</v>
      </c>
    </row>
    <row r="64" spans="1:6" ht="33.75">
      <c r="A64" s="34" t="s">
        <v>118</v>
      </c>
      <c r="B64" s="35" t="s">
        <v>29</v>
      </c>
      <c r="C64" s="36" t="s">
        <v>119</v>
      </c>
      <c r="D64" s="37" t="s">
        <v>44</v>
      </c>
      <c r="E64" s="37">
        <v>0.28000000000000003</v>
      </c>
      <c r="F64" s="38" t="str">
        <f t="shared" si="1"/>
        <v>-</v>
      </c>
    </row>
    <row r="65" spans="1:6">
      <c r="A65" s="34" t="s">
        <v>120</v>
      </c>
      <c r="B65" s="35" t="s">
        <v>29</v>
      </c>
      <c r="C65" s="36" t="s">
        <v>121</v>
      </c>
      <c r="D65" s="37" t="s">
        <v>44</v>
      </c>
      <c r="E65" s="37">
        <v>0.28000000000000003</v>
      </c>
      <c r="F65" s="38" t="str">
        <f t="shared" si="1"/>
        <v>-</v>
      </c>
    </row>
    <row r="66" spans="1:6" ht="22.5">
      <c r="A66" s="34" t="s">
        <v>122</v>
      </c>
      <c r="B66" s="35" t="s">
        <v>29</v>
      </c>
      <c r="C66" s="36" t="s">
        <v>123</v>
      </c>
      <c r="D66" s="37" t="s">
        <v>44</v>
      </c>
      <c r="E66" s="37">
        <v>0.28000000000000003</v>
      </c>
      <c r="F66" s="38" t="str">
        <f t="shared" si="1"/>
        <v>-</v>
      </c>
    </row>
    <row r="67" spans="1:6" ht="33.75">
      <c r="A67" s="34" t="s">
        <v>124</v>
      </c>
      <c r="B67" s="35" t="s">
        <v>29</v>
      </c>
      <c r="C67" s="36" t="s">
        <v>125</v>
      </c>
      <c r="D67" s="37" t="s">
        <v>44</v>
      </c>
      <c r="E67" s="37">
        <v>0.28000000000000003</v>
      </c>
      <c r="F67" s="38" t="str">
        <f t="shared" si="1"/>
        <v>-</v>
      </c>
    </row>
    <row r="68" spans="1:6" ht="56.2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0.28000000000000003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16232016.34</v>
      </c>
      <c r="E69" s="37">
        <v>16386722.029999999</v>
      </c>
      <c r="F69" s="38" t="str">
        <f t="shared" si="1"/>
        <v>-</v>
      </c>
    </row>
    <row r="70" spans="1:6" ht="78.75">
      <c r="A70" s="39" t="s">
        <v>130</v>
      </c>
      <c r="B70" s="35" t="s">
        <v>29</v>
      </c>
      <c r="C70" s="36" t="s">
        <v>131</v>
      </c>
      <c r="D70" s="37">
        <v>15632016.34</v>
      </c>
      <c r="E70" s="37">
        <v>15757653.369999999</v>
      </c>
      <c r="F70" s="38" t="str">
        <f t="shared" si="1"/>
        <v>-</v>
      </c>
    </row>
    <row r="71" spans="1:6" ht="56.25">
      <c r="A71" s="34" t="s">
        <v>132</v>
      </c>
      <c r="B71" s="35" t="s">
        <v>29</v>
      </c>
      <c r="C71" s="36" t="s">
        <v>133</v>
      </c>
      <c r="D71" s="37">
        <v>11183780</v>
      </c>
      <c r="E71" s="37">
        <v>11306095.52</v>
      </c>
      <c r="F71" s="38" t="str">
        <f t="shared" si="1"/>
        <v>-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11183780</v>
      </c>
      <c r="E72" s="37">
        <v>11306095.52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36620</v>
      </c>
      <c r="E73" s="37">
        <v>36620.39</v>
      </c>
      <c r="F73" s="38" t="str">
        <f t="shared" si="1"/>
        <v>-</v>
      </c>
    </row>
    <row r="74" spans="1:6" ht="56.25">
      <c r="A74" s="34" t="s">
        <v>138</v>
      </c>
      <c r="B74" s="35" t="s">
        <v>29</v>
      </c>
      <c r="C74" s="36" t="s">
        <v>139</v>
      </c>
      <c r="D74" s="37">
        <v>36620</v>
      </c>
      <c r="E74" s="37">
        <v>36620.39</v>
      </c>
      <c r="F74" s="38" t="str">
        <f t="shared" si="1"/>
        <v>-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4411616.34</v>
      </c>
      <c r="E75" s="37">
        <v>4414937.46</v>
      </c>
      <c r="F75" s="38" t="str">
        <f t="shared" si="1"/>
        <v>-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4411616.34</v>
      </c>
      <c r="E76" s="37">
        <v>4414937.46</v>
      </c>
      <c r="F76" s="38" t="str">
        <f t="shared" si="1"/>
        <v>-</v>
      </c>
    </row>
    <row r="77" spans="1:6" ht="56.25">
      <c r="A77" s="34" t="s">
        <v>144</v>
      </c>
      <c r="B77" s="35" t="s">
        <v>29</v>
      </c>
      <c r="C77" s="36" t="s">
        <v>145</v>
      </c>
      <c r="D77" s="37">
        <v>4378405.1399999997</v>
      </c>
      <c r="E77" s="37">
        <v>4378405.1399999997</v>
      </c>
      <c r="F77" s="38" t="str">
        <f t="shared" si="1"/>
        <v>-</v>
      </c>
    </row>
    <row r="78" spans="1:6" ht="45">
      <c r="A78" s="34" t="s">
        <v>146</v>
      </c>
      <c r="B78" s="35" t="s">
        <v>29</v>
      </c>
      <c r="C78" s="36" t="s">
        <v>147</v>
      </c>
      <c r="D78" s="37">
        <v>33211.199999999997</v>
      </c>
      <c r="E78" s="37">
        <v>36532.32</v>
      </c>
      <c r="F78" s="38" t="str">
        <f t="shared" si="1"/>
        <v>-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600000</v>
      </c>
      <c r="E79" s="37">
        <v>629068.66</v>
      </c>
      <c r="F79" s="38" t="str">
        <f t="shared" si="1"/>
        <v>-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600000</v>
      </c>
      <c r="E80" s="37">
        <v>629068.66</v>
      </c>
      <c r="F80" s="38" t="str">
        <f t="shared" si="1"/>
        <v>-</v>
      </c>
    </row>
    <row r="81" spans="1:6" ht="67.5">
      <c r="A81" s="34" t="s">
        <v>152</v>
      </c>
      <c r="B81" s="35" t="s">
        <v>29</v>
      </c>
      <c r="C81" s="36" t="s">
        <v>153</v>
      </c>
      <c r="D81" s="37">
        <v>600000</v>
      </c>
      <c r="E81" s="37">
        <v>629068.66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101707.92</v>
      </c>
      <c r="E82" s="37">
        <v>101707.92</v>
      </c>
      <c r="F82" s="38" t="str">
        <f t="shared" si="1"/>
        <v>-</v>
      </c>
    </row>
    <row r="83" spans="1:6">
      <c r="A83" s="34" t="s">
        <v>156</v>
      </c>
      <c r="B83" s="35" t="s">
        <v>29</v>
      </c>
      <c r="C83" s="36" t="s">
        <v>157</v>
      </c>
      <c r="D83" s="37">
        <v>101707.92</v>
      </c>
      <c r="E83" s="37">
        <v>101707.92</v>
      </c>
      <c r="F83" s="38" t="str">
        <f t="shared" si="1"/>
        <v>-</v>
      </c>
    </row>
    <row r="84" spans="1:6">
      <c r="A84" s="34" t="s">
        <v>158</v>
      </c>
      <c r="B84" s="35" t="s">
        <v>29</v>
      </c>
      <c r="C84" s="36" t="s">
        <v>159</v>
      </c>
      <c r="D84" s="37">
        <v>101707.92</v>
      </c>
      <c r="E84" s="37">
        <v>101707.92</v>
      </c>
      <c r="F84" s="38" t="str">
        <f t="shared" si="1"/>
        <v>-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101707.92</v>
      </c>
      <c r="E85" s="37">
        <v>101707.92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1111539.31</v>
      </c>
      <c r="E86" s="37">
        <v>1444756.79</v>
      </c>
      <c r="F86" s="38" t="str">
        <f t="shared" si="2"/>
        <v>-</v>
      </c>
    </row>
    <row r="87" spans="1:6" ht="67.5">
      <c r="A87" s="39" t="s">
        <v>164</v>
      </c>
      <c r="B87" s="35" t="s">
        <v>29</v>
      </c>
      <c r="C87" s="36" t="s">
        <v>165</v>
      </c>
      <c r="D87" s="37" t="s">
        <v>44</v>
      </c>
      <c r="E87" s="37">
        <v>47256</v>
      </c>
      <c r="F87" s="38" t="str">
        <f t="shared" si="2"/>
        <v>-</v>
      </c>
    </row>
    <row r="88" spans="1:6" ht="78.75">
      <c r="A88" s="39" t="s">
        <v>166</v>
      </c>
      <c r="B88" s="35" t="s">
        <v>29</v>
      </c>
      <c r="C88" s="36" t="s">
        <v>167</v>
      </c>
      <c r="D88" s="37" t="s">
        <v>44</v>
      </c>
      <c r="E88" s="37">
        <v>47256</v>
      </c>
      <c r="F88" s="38" t="str">
        <f t="shared" si="2"/>
        <v>-</v>
      </c>
    </row>
    <row r="89" spans="1:6" ht="78.75">
      <c r="A89" s="39" t="s">
        <v>168</v>
      </c>
      <c r="B89" s="35" t="s">
        <v>29</v>
      </c>
      <c r="C89" s="36" t="s">
        <v>169</v>
      </c>
      <c r="D89" s="37" t="s">
        <v>44</v>
      </c>
      <c r="E89" s="37">
        <v>47256</v>
      </c>
      <c r="F89" s="38" t="str">
        <f t="shared" si="2"/>
        <v>-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456346.72</v>
      </c>
      <c r="E90" s="37">
        <v>567882.43999999994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456346.72</v>
      </c>
      <c r="E91" s="37">
        <v>567882.43999999994</v>
      </c>
      <c r="F91" s="38" t="str">
        <f t="shared" si="2"/>
        <v>-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456346.72</v>
      </c>
      <c r="E92" s="37">
        <v>567882.43999999994</v>
      </c>
      <c r="F92" s="38" t="str">
        <f t="shared" si="2"/>
        <v>-</v>
      </c>
    </row>
    <row r="93" spans="1:6" ht="45">
      <c r="A93" s="34" t="s">
        <v>174</v>
      </c>
      <c r="B93" s="35" t="s">
        <v>29</v>
      </c>
      <c r="C93" s="36" t="s">
        <v>176</v>
      </c>
      <c r="D93" s="37">
        <v>456346.72</v>
      </c>
      <c r="E93" s="37">
        <v>567882.43999999994</v>
      </c>
      <c r="F93" s="38" t="str">
        <f t="shared" si="2"/>
        <v>-</v>
      </c>
    </row>
    <row r="94" spans="1:6" ht="56.25">
      <c r="A94" s="34" t="s">
        <v>177</v>
      </c>
      <c r="B94" s="35" t="s">
        <v>29</v>
      </c>
      <c r="C94" s="36" t="s">
        <v>178</v>
      </c>
      <c r="D94" s="37">
        <v>655192.59</v>
      </c>
      <c r="E94" s="37">
        <v>829618.35</v>
      </c>
      <c r="F94" s="38" t="str">
        <f t="shared" si="2"/>
        <v>-</v>
      </c>
    </row>
    <row r="95" spans="1:6" ht="56.25">
      <c r="A95" s="34" t="s">
        <v>179</v>
      </c>
      <c r="B95" s="35" t="s">
        <v>29</v>
      </c>
      <c r="C95" s="36" t="s">
        <v>180</v>
      </c>
      <c r="D95" s="37">
        <v>655192.59</v>
      </c>
      <c r="E95" s="37">
        <v>829618.35</v>
      </c>
      <c r="F95" s="38" t="str">
        <f t="shared" si="2"/>
        <v>-</v>
      </c>
    </row>
    <row r="96" spans="1:6" ht="67.5">
      <c r="A96" s="39" t="s">
        <v>181</v>
      </c>
      <c r="B96" s="35" t="s">
        <v>29</v>
      </c>
      <c r="C96" s="36" t="s">
        <v>182</v>
      </c>
      <c r="D96" s="37">
        <v>655192.59</v>
      </c>
      <c r="E96" s="37">
        <v>829618.35</v>
      </c>
      <c r="F96" s="38" t="str">
        <f t="shared" si="2"/>
        <v>-</v>
      </c>
    </row>
    <row r="97" spans="1:6" ht="67.5">
      <c r="A97" s="39" t="s">
        <v>181</v>
      </c>
      <c r="B97" s="35" t="s">
        <v>29</v>
      </c>
      <c r="C97" s="36" t="s">
        <v>183</v>
      </c>
      <c r="D97" s="37">
        <v>655192.59</v>
      </c>
      <c r="E97" s="37">
        <v>829618.35</v>
      </c>
      <c r="F97" s="38" t="str">
        <f t="shared" si="2"/>
        <v>-</v>
      </c>
    </row>
    <row r="98" spans="1:6">
      <c r="A98" s="34" t="s">
        <v>184</v>
      </c>
      <c r="B98" s="35" t="s">
        <v>29</v>
      </c>
      <c r="C98" s="36" t="s">
        <v>185</v>
      </c>
      <c r="D98" s="37">
        <v>12185.44</v>
      </c>
      <c r="E98" s="37">
        <v>49183.93</v>
      </c>
      <c r="F98" s="38" t="str">
        <f t="shared" si="2"/>
        <v>-</v>
      </c>
    </row>
    <row r="99" spans="1:6" ht="22.5">
      <c r="A99" s="34" t="s">
        <v>186</v>
      </c>
      <c r="B99" s="35" t="s">
        <v>29</v>
      </c>
      <c r="C99" s="36" t="s">
        <v>187</v>
      </c>
      <c r="D99" s="37">
        <v>12185.44</v>
      </c>
      <c r="E99" s="37">
        <v>49183.93</v>
      </c>
      <c r="F99" s="38" t="str">
        <f t="shared" si="2"/>
        <v>-</v>
      </c>
    </row>
    <row r="100" spans="1:6" ht="33.75">
      <c r="A100" s="34" t="s">
        <v>188</v>
      </c>
      <c r="B100" s="35" t="s">
        <v>29</v>
      </c>
      <c r="C100" s="36" t="s">
        <v>189</v>
      </c>
      <c r="D100" s="37">
        <v>12185.44</v>
      </c>
      <c r="E100" s="37">
        <v>49183.93</v>
      </c>
      <c r="F100" s="38" t="str">
        <f t="shared" si="2"/>
        <v>-</v>
      </c>
    </row>
    <row r="101" spans="1:6">
      <c r="A101" s="34" t="s">
        <v>190</v>
      </c>
      <c r="B101" s="35" t="s">
        <v>29</v>
      </c>
      <c r="C101" s="36" t="s">
        <v>191</v>
      </c>
      <c r="D101" s="37">
        <v>39229627.530000001</v>
      </c>
      <c r="E101" s="37">
        <v>32227886.079999998</v>
      </c>
      <c r="F101" s="38">
        <f t="shared" si="2"/>
        <v>7001741.450000003</v>
      </c>
    </row>
    <row r="102" spans="1:6" ht="33.75">
      <c r="A102" s="34" t="s">
        <v>192</v>
      </c>
      <c r="B102" s="35" t="s">
        <v>29</v>
      </c>
      <c r="C102" s="36" t="s">
        <v>193</v>
      </c>
      <c r="D102" s="37">
        <v>43472927.140000001</v>
      </c>
      <c r="E102" s="37">
        <v>36471185.689999998</v>
      </c>
      <c r="F102" s="38">
        <f t="shared" si="2"/>
        <v>7001741.450000003</v>
      </c>
    </row>
    <row r="103" spans="1:6" ht="22.5">
      <c r="A103" s="34" t="s">
        <v>194</v>
      </c>
      <c r="B103" s="35" t="s">
        <v>29</v>
      </c>
      <c r="C103" s="36" t="s">
        <v>195</v>
      </c>
      <c r="D103" s="37">
        <v>15872200</v>
      </c>
      <c r="E103" s="37">
        <v>15872200</v>
      </c>
      <c r="F103" s="38" t="str">
        <f t="shared" si="2"/>
        <v>-</v>
      </c>
    </row>
    <row r="104" spans="1:6">
      <c r="A104" s="34" t="s">
        <v>196</v>
      </c>
      <c r="B104" s="35" t="s">
        <v>29</v>
      </c>
      <c r="C104" s="36" t="s">
        <v>197</v>
      </c>
      <c r="D104" s="37">
        <v>15872200</v>
      </c>
      <c r="E104" s="37">
        <v>15872200</v>
      </c>
      <c r="F104" s="38" t="str">
        <f t="shared" si="2"/>
        <v>-</v>
      </c>
    </row>
    <row r="105" spans="1:6" ht="22.5">
      <c r="A105" s="34" t="s">
        <v>198</v>
      </c>
      <c r="B105" s="35" t="s">
        <v>29</v>
      </c>
      <c r="C105" s="36" t="s">
        <v>199</v>
      </c>
      <c r="D105" s="37">
        <v>15872200</v>
      </c>
      <c r="E105" s="37">
        <v>15872200</v>
      </c>
      <c r="F105" s="38" t="str">
        <f t="shared" si="2"/>
        <v>-</v>
      </c>
    </row>
    <row r="106" spans="1:6" ht="33.75">
      <c r="A106" s="34" t="s">
        <v>200</v>
      </c>
      <c r="B106" s="35" t="s">
        <v>29</v>
      </c>
      <c r="C106" s="36" t="s">
        <v>201</v>
      </c>
      <c r="D106" s="37">
        <v>8926500</v>
      </c>
      <c r="E106" s="37">
        <v>8926500</v>
      </c>
      <c r="F106" s="38" t="str">
        <f t="shared" si="2"/>
        <v>-</v>
      </c>
    </row>
    <row r="107" spans="1:6" ht="33.75">
      <c r="A107" s="34" t="s">
        <v>202</v>
      </c>
      <c r="B107" s="35" t="s">
        <v>29</v>
      </c>
      <c r="C107" s="36" t="s">
        <v>203</v>
      </c>
      <c r="D107" s="37">
        <v>6945700</v>
      </c>
      <c r="E107" s="37">
        <v>6945700</v>
      </c>
      <c r="F107" s="38" t="str">
        <f t="shared" si="2"/>
        <v>-</v>
      </c>
    </row>
    <row r="108" spans="1:6" ht="22.5">
      <c r="A108" s="34" t="s">
        <v>204</v>
      </c>
      <c r="B108" s="35" t="s">
        <v>29</v>
      </c>
      <c r="C108" s="36" t="s">
        <v>205</v>
      </c>
      <c r="D108" s="37">
        <v>12283824.189999999</v>
      </c>
      <c r="E108" s="37">
        <v>10835432.35</v>
      </c>
      <c r="F108" s="38">
        <f t="shared" si="2"/>
        <v>1448391.8399999999</v>
      </c>
    </row>
    <row r="109" spans="1:6" ht="67.5">
      <c r="A109" s="39" t="s">
        <v>206</v>
      </c>
      <c r="B109" s="35" t="s">
        <v>29</v>
      </c>
      <c r="C109" s="36" t="s">
        <v>207</v>
      </c>
      <c r="D109" s="37">
        <v>3196000</v>
      </c>
      <c r="E109" s="37">
        <v>3193123.6</v>
      </c>
      <c r="F109" s="38">
        <f t="shared" si="2"/>
        <v>2876.3999999999069</v>
      </c>
    </row>
    <row r="110" spans="1:6" ht="78.75">
      <c r="A110" s="39" t="s">
        <v>208</v>
      </c>
      <c r="B110" s="35" t="s">
        <v>29</v>
      </c>
      <c r="C110" s="36" t="s">
        <v>209</v>
      </c>
      <c r="D110" s="37">
        <v>3196000</v>
      </c>
      <c r="E110" s="37">
        <v>3193123.6</v>
      </c>
      <c r="F110" s="38">
        <f t="shared" si="2"/>
        <v>2876.3999999999069</v>
      </c>
    </row>
    <row r="111" spans="1:6">
      <c r="A111" s="34" t="s">
        <v>210</v>
      </c>
      <c r="B111" s="35" t="s">
        <v>29</v>
      </c>
      <c r="C111" s="36" t="s">
        <v>211</v>
      </c>
      <c r="D111" s="37">
        <v>9087824.1899999995</v>
      </c>
      <c r="E111" s="37">
        <v>7642308.75</v>
      </c>
      <c r="F111" s="38">
        <f t="shared" si="2"/>
        <v>1445515.4399999995</v>
      </c>
    </row>
    <row r="112" spans="1:6">
      <c r="A112" s="34" t="s">
        <v>212</v>
      </c>
      <c r="B112" s="35" t="s">
        <v>29</v>
      </c>
      <c r="C112" s="36" t="s">
        <v>213</v>
      </c>
      <c r="D112" s="37">
        <v>9087824.1899999995</v>
      </c>
      <c r="E112" s="37">
        <v>7642308.75</v>
      </c>
      <c r="F112" s="38">
        <f t="shared" si="2"/>
        <v>1445515.4399999995</v>
      </c>
    </row>
    <row r="113" spans="1:6" ht="22.5">
      <c r="A113" s="34" t="s">
        <v>214</v>
      </c>
      <c r="B113" s="35" t="s">
        <v>29</v>
      </c>
      <c r="C113" s="36" t="s">
        <v>215</v>
      </c>
      <c r="D113" s="37">
        <v>281820</v>
      </c>
      <c r="E113" s="37">
        <v>281820</v>
      </c>
      <c r="F113" s="38" t="str">
        <f t="shared" si="2"/>
        <v>-</v>
      </c>
    </row>
    <row r="114" spans="1:6" ht="33.75">
      <c r="A114" s="34" t="s">
        <v>216</v>
      </c>
      <c r="B114" s="35" t="s">
        <v>29</v>
      </c>
      <c r="C114" s="36" t="s">
        <v>217</v>
      </c>
      <c r="D114" s="37">
        <v>3520</v>
      </c>
      <c r="E114" s="37">
        <v>3520</v>
      </c>
      <c r="F114" s="38" t="str">
        <f t="shared" si="2"/>
        <v>-</v>
      </c>
    </row>
    <row r="115" spans="1:6" ht="33.75">
      <c r="A115" s="34" t="s">
        <v>218</v>
      </c>
      <c r="B115" s="35" t="s">
        <v>29</v>
      </c>
      <c r="C115" s="36" t="s">
        <v>219</v>
      </c>
      <c r="D115" s="37">
        <v>3520</v>
      </c>
      <c r="E115" s="37">
        <v>3520</v>
      </c>
      <c r="F115" s="38" t="str">
        <f t="shared" si="2"/>
        <v>-</v>
      </c>
    </row>
    <row r="116" spans="1:6" ht="33.75">
      <c r="A116" s="34" t="s">
        <v>220</v>
      </c>
      <c r="B116" s="35" t="s">
        <v>29</v>
      </c>
      <c r="C116" s="36" t="s">
        <v>221</v>
      </c>
      <c r="D116" s="37">
        <v>278300</v>
      </c>
      <c r="E116" s="37">
        <v>278300</v>
      </c>
      <c r="F116" s="38" t="str">
        <f t="shared" si="2"/>
        <v>-</v>
      </c>
    </row>
    <row r="117" spans="1:6" ht="33.75">
      <c r="A117" s="34" t="s">
        <v>222</v>
      </c>
      <c r="B117" s="35" t="s">
        <v>29</v>
      </c>
      <c r="C117" s="36" t="s">
        <v>223</v>
      </c>
      <c r="D117" s="37">
        <v>278300</v>
      </c>
      <c r="E117" s="37">
        <v>278300</v>
      </c>
      <c r="F117" s="38" t="str">
        <f t="shared" ref="F117:F133" si="3">IF(OR(D117="-",IF(E117="-",0,E117)&gt;=IF(D117="-",0,D117)),"-",IF(D117="-",0,D117)-IF(E117="-",0,E117))</f>
        <v>-</v>
      </c>
    </row>
    <row r="118" spans="1:6">
      <c r="A118" s="34" t="s">
        <v>224</v>
      </c>
      <c r="B118" s="35" t="s">
        <v>29</v>
      </c>
      <c r="C118" s="36" t="s">
        <v>225</v>
      </c>
      <c r="D118" s="37">
        <v>15035082.949999999</v>
      </c>
      <c r="E118" s="37">
        <v>9481733.3399999999</v>
      </c>
      <c r="F118" s="38">
        <f t="shared" si="3"/>
        <v>5553349.6099999994</v>
      </c>
    </row>
    <row r="119" spans="1:6" ht="45">
      <c r="A119" s="34" t="s">
        <v>226</v>
      </c>
      <c r="B119" s="35" t="s">
        <v>29</v>
      </c>
      <c r="C119" s="36" t="s">
        <v>227</v>
      </c>
      <c r="D119" s="37">
        <v>835207.99</v>
      </c>
      <c r="E119" s="37">
        <v>735278.82</v>
      </c>
      <c r="F119" s="38">
        <f t="shared" si="3"/>
        <v>99929.170000000042</v>
      </c>
    </row>
    <row r="120" spans="1:6" ht="45">
      <c r="A120" s="34" t="s">
        <v>228</v>
      </c>
      <c r="B120" s="35" t="s">
        <v>29</v>
      </c>
      <c r="C120" s="36" t="s">
        <v>229</v>
      </c>
      <c r="D120" s="37">
        <v>835207.99</v>
      </c>
      <c r="E120" s="37">
        <v>735278.82</v>
      </c>
      <c r="F120" s="38">
        <f t="shared" si="3"/>
        <v>99929.170000000042</v>
      </c>
    </row>
    <row r="121" spans="1:6" ht="45">
      <c r="A121" s="34" t="s">
        <v>230</v>
      </c>
      <c r="B121" s="35" t="s">
        <v>29</v>
      </c>
      <c r="C121" s="36" t="s">
        <v>231</v>
      </c>
      <c r="D121" s="37" t="s">
        <v>44</v>
      </c>
      <c r="E121" s="37">
        <v>96100</v>
      </c>
      <c r="F121" s="38" t="str">
        <f t="shared" si="3"/>
        <v>-</v>
      </c>
    </row>
    <row r="122" spans="1:6" ht="45">
      <c r="A122" s="34" t="s">
        <v>232</v>
      </c>
      <c r="B122" s="35" t="s">
        <v>29</v>
      </c>
      <c r="C122" s="36" t="s">
        <v>233</v>
      </c>
      <c r="D122" s="37" t="s">
        <v>44</v>
      </c>
      <c r="E122" s="37">
        <v>96100</v>
      </c>
      <c r="F122" s="38" t="str">
        <f t="shared" si="3"/>
        <v>-</v>
      </c>
    </row>
    <row r="123" spans="1:6" ht="22.5">
      <c r="A123" s="34" t="s">
        <v>234</v>
      </c>
      <c r="B123" s="35" t="s">
        <v>29</v>
      </c>
      <c r="C123" s="36" t="s">
        <v>235</v>
      </c>
      <c r="D123" s="37">
        <v>14199874.960000001</v>
      </c>
      <c r="E123" s="37">
        <v>8650354.5199999996</v>
      </c>
      <c r="F123" s="38">
        <f t="shared" si="3"/>
        <v>5549520.4400000013</v>
      </c>
    </row>
    <row r="124" spans="1:6" ht="22.5">
      <c r="A124" s="34" t="s">
        <v>236</v>
      </c>
      <c r="B124" s="35" t="s">
        <v>29</v>
      </c>
      <c r="C124" s="36" t="s">
        <v>237</v>
      </c>
      <c r="D124" s="37">
        <v>14199874.960000001</v>
      </c>
      <c r="E124" s="37">
        <v>8650354.5199999996</v>
      </c>
      <c r="F124" s="38">
        <f t="shared" si="3"/>
        <v>5549520.4400000013</v>
      </c>
    </row>
    <row r="125" spans="1:6" ht="45">
      <c r="A125" s="34" t="s">
        <v>238</v>
      </c>
      <c r="B125" s="35" t="s">
        <v>29</v>
      </c>
      <c r="C125" s="36" t="s">
        <v>239</v>
      </c>
      <c r="D125" s="37">
        <v>2292300</v>
      </c>
      <c r="E125" s="37">
        <v>2292300</v>
      </c>
      <c r="F125" s="38" t="str">
        <f t="shared" si="3"/>
        <v>-</v>
      </c>
    </row>
    <row r="126" spans="1:6" ht="146.25">
      <c r="A126" s="39" t="s">
        <v>240</v>
      </c>
      <c r="B126" s="35" t="s">
        <v>29</v>
      </c>
      <c r="C126" s="36" t="s">
        <v>241</v>
      </c>
      <c r="D126" s="37">
        <v>11907574.960000001</v>
      </c>
      <c r="E126" s="37">
        <v>6358054.5199999996</v>
      </c>
      <c r="F126" s="38">
        <f t="shared" si="3"/>
        <v>5549520.4400000013</v>
      </c>
    </row>
    <row r="127" spans="1:6" ht="56.25">
      <c r="A127" s="34" t="s">
        <v>242</v>
      </c>
      <c r="B127" s="35" t="s">
        <v>29</v>
      </c>
      <c r="C127" s="36" t="s">
        <v>243</v>
      </c>
      <c r="D127" s="37">
        <v>142615.39000000001</v>
      </c>
      <c r="E127" s="37">
        <v>142615.39000000001</v>
      </c>
      <c r="F127" s="38" t="str">
        <f t="shared" si="3"/>
        <v>-</v>
      </c>
    </row>
    <row r="128" spans="1:6" ht="78.75">
      <c r="A128" s="39" t="s">
        <v>244</v>
      </c>
      <c r="B128" s="35" t="s">
        <v>29</v>
      </c>
      <c r="C128" s="36" t="s">
        <v>245</v>
      </c>
      <c r="D128" s="37">
        <v>142615.39000000001</v>
      </c>
      <c r="E128" s="37">
        <v>142615.39000000001</v>
      </c>
      <c r="F128" s="38" t="str">
        <f t="shared" si="3"/>
        <v>-</v>
      </c>
    </row>
    <row r="129" spans="1:6" ht="67.5">
      <c r="A129" s="39" t="s">
        <v>246</v>
      </c>
      <c r="B129" s="35" t="s">
        <v>29</v>
      </c>
      <c r="C129" s="36" t="s">
        <v>247</v>
      </c>
      <c r="D129" s="37">
        <v>142615.39000000001</v>
      </c>
      <c r="E129" s="37">
        <v>142615.39000000001</v>
      </c>
      <c r="F129" s="38" t="str">
        <f t="shared" si="3"/>
        <v>-</v>
      </c>
    </row>
    <row r="130" spans="1:6" ht="45">
      <c r="A130" s="34" t="s">
        <v>248</v>
      </c>
      <c r="B130" s="35" t="s">
        <v>29</v>
      </c>
      <c r="C130" s="36" t="s">
        <v>249</v>
      </c>
      <c r="D130" s="37">
        <v>142615.39000000001</v>
      </c>
      <c r="E130" s="37">
        <v>142615.39000000001</v>
      </c>
      <c r="F130" s="38" t="str">
        <f t="shared" si="3"/>
        <v>-</v>
      </c>
    </row>
    <row r="131" spans="1:6" ht="33.75">
      <c r="A131" s="34" t="s">
        <v>250</v>
      </c>
      <c r="B131" s="35" t="s">
        <v>29</v>
      </c>
      <c r="C131" s="36" t="s">
        <v>251</v>
      </c>
      <c r="D131" s="37">
        <v>-4385915</v>
      </c>
      <c r="E131" s="37">
        <v>-4385915</v>
      </c>
      <c r="F131" s="38" t="str">
        <f t="shared" si="3"/>
        <v>-</v>
      </c>
    </row>
    <row r="132" spans="1:6" ht="45">
      <c r="A132" s="34" t="s">
        <v>252</v>
      </c>
      <c r="B132" s="35" t="s">
        <v>29</v>
      </c>
      <c r="C132" s="36" t="s">
        <v>253</v>
      </c>
      <c r="D132" s="37">
        <v>-4385915</v>
      </c>
      <c r="E132" s="37">
        <v>-4385915</v>
      </c>
      <c r="F132" s="38" t="str">
        <f t="shared" si="3"/>
        <v>-</v>
      </c>
    </row>
    <row r="133" spans="1:6" ht="45">
      <c r="A133" s="34" t="s">
        <v>254</v>
      </c>
      <c r="B133" s="35" t="s">
        <v>29</v>
      </c>
      <c r="C133" s="36" t="s">
        <v>255</v>
      </c>
      <c r="D133" s="37">
        <v>-4385915</v>
      </c>
      <c r="E133" s="37">
        <v>-4385915</v>
      </c>
      <c r="F133" s="38" t="str">
        <f t="shared" si="3"/>
        <v>-</v>
      </c>
    </row>
    <row r="134" spans="1:6" ht="12.75" customHeight="1">
      <c r="A134" s="40"/>
      <c r="B134" s="41"/>
      <c r="C134" s="41"/>
      <c r="D134" s="42"/>
      <c r="E134" s="42"/>
      <c r="F13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topLeftCell="A141" workbookViewId="0">
      <selection activeCell="D155" sqref="D15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256</v>
      </c>
      <c r="B2" s="108"/>
      <c r="C2" s="108"/>
      <c r="D2" s="108"/>
      <c r="E2" s="1"/>
      <c r="F2" s="13" t="s">
        <v>257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258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00000000000004" hidden="1" customHeight="1">
      <c r="A10" s="128"/>
      <c r="B10" s="114"/>
      <c r="C10" s="44"/>
      <c r="D10" s="117"/>
      <c r="E10" s="45"/>
      <c r="F10" s="46"/>
    </row>
    <row r="11" spans="1:6" ht="13.15" hidden="1" customHeight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259</v>
      </c>
      <c r="B13" s="52" t="s">
        <v>260</v>
      </c>
      <c r="C13" s="53" t="s">
        <v>261</v>
      </c>
      <c r="D13" s="54">
        <v>74716964.739999995</v>
      </c>
      <c r="E13" s="55">
        <v>62613750.469999999</v>
      </c>
      <c r="F13" s="56">
        <f>IF(OR(D13="-",IF(E13="-",0,E13)&gt;=IF(D13="-",0,D13)),"-",IF(D13="-",0,D13)-IF(E13="-",0,E13))</f>
        <v>12103214.269999996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262</v>
      </c>
      <c r="B15" s="52" t="s">
        <v>260</v>
      </c>
      <c r="C15" s="53" t="s">
        <v>263</v>
      </c>
      <c r="D15" s="54">
        <v>74716964.739999995</v>
      </c>
      <c r="E15" s="55">
        <v>62613750.469999999</v>
      </c>
      <c r="F15" s="56">
        <f t="shared" ref="F15:F46" si="0">IF(OR(D15="-",IF(E15="-",0,E15)&gt;=IF(D15="-",0,D15)),"-",IF(D15="-",0,D15)-IF(E15="-",0,E15))</f>
        <v>12103214.269999996</v>
      </c>
    </row>
    <row r="16" spans="1:6" ht="33.75">
      <c r="A16" s="24" t="s">
        <v>264</v>
      </c>
      <c r="B16" s="63" t="s">
        <v>260</v>
      </c>
      <c r="C16" s="26" t="s">
        <v>265</v>
      </c>
      <c r="D16" s="27">
        <v>74346159.180000007</v>
      </c>
      <c r="E16" s="64">
        <v>62242944.909999996</v>
      </c>
      <c r="F16" s="65">
        <f t="shared" si="0"/>
        <v>12103214.270000011</v>
      </c>
    </row>
    <row r="17" spans="1:6">
      <c r="A17" s="24" t="s">
        <v>266</v>
      </c>
      <c r="B17" s="63" t="s">
        <v>260</v>
      </c>
      <c r="C17" s="26" t="s">
        <v>267</v>
      </c>
      <c r="D17" s="27">
        <v>12183897.23</v>
      </c>
      <c r="E17" s="64">
        <v>11346629.220000001</v>
      </c>
      <c r="F17" s="65">
        <f t="shared" si="0"/>
        <v>837268.00999999978</v>
      </c>
    </row>
    <row r="18" spans="1:6" ht="45">
      <c r="A18" s="24" t="s">
        <v>268</v>
      </c>
      <c r="B18" s="63" t="s">
        <v>260</v>
      </c>
      <c r="C18" s="26" t="s">
        <v>269</v>
      </c>
      <c r="D18" s="27">
        <v>10345627.800000001</v>
      </c>
      <c r="E18" s="64">
        <v>10092170.289999999</v>
      </c>
      <c r="F18" s="65">
        <f t="shared" si="0"/>
        <v>253457.51000000164</v>
      </c>
    </row>
    <row r="19" spans="1:6" ht="45">
      <c r="A19" s="24" t="s">
        <v>270</v>
      </c>
      <c r="B19" s="63" t="s">
        <v>260</v>
      </c>
      <c r="C19" s="26" t="s">
        <v>271</v>
      </c>
      <c r="D19" s="27">
        <v>9679747.8000000007</v>
      </c>
      <c r="E19" s="64">
        <v>9426290.2899999991</v>
      </c>
      <c r="F19" s="65">
        <f t="shared" si="0"/>
        <v>253457.51000000164</v>
      </c>
    </row>
    <row r="20" spans="1:6" ht="22.5">
      <c r="A20" s="24" t="s">
        <v>272</v>
      </c>
      <c r="B20" s="63" t="s">
        <v>260</v>
      </c>
      <c r="C20" s="26" t="s">
        <v>273</v>
      </c>
      <c r="D20" s="27">
        <v>5897778.5</v>
      </c>
      <c r="E20" s="64">
        <v>5897778.5</v>
      </c>
      <c r="F20" s="65" t="str">
        <f t="shared" si="0"/>
        <v>-</v>
      </c>
    </row>
    <row r="21" spans="1:6" ht="33.75">
      <c r="A21" s="24" t="s">
        <v>274</v>
      </c>
      <c r="B21" s="63" t="s">
        <v>260</v>
      </c>
      <c r="C21" s="26" t="s">
        <v>275</v>
      </c>
      <c r="D21" s="27">
        <v>1781129.11</v>
      </c>
      <c r="E21" s="64">
        <v>1781129.11</v>
      </c>
      <c r="F21" s="65" t="str">
        <f t="shared" si="0"/>
        <v>-</v>
      </c>
    </row>
    <row r="22" spans="1:6" ht="22.5">
      <c r="A22" s="24" t="s">
        <v>276</v>
      </c>
      <c r="B22" s="63" t="s">
        <v>260</v>
      </c>
      <c r="C22" s="26" t="s">
        <v>277</v>
      </c>
      <c r="D22" s="27">
        <v>745032.04</v>
      </c>
      <c r="E22" s="64">
        <v>645832.04</v>
      </c>
      <c r="F22" s="65">
        <f t="shared" si="0"/>
        <v>99200</v>
      </c>
    </row>
    <row r="23" spans="1:6">
      <c r="A23" s="24" t="s">
        <v>278</v>
      </c>
      <c r="B23" s="63" t="s">
        <v>260</v>
      </c>
      <c r="C23" s="26" t="s">
        <v>279</v>
      </c>
      <c r="D23" s="27">
        <v>939588.15</v>
      </c>
      <c r="E23" s="64">
        <v>785330.64</v>
      </c>
      <c r="F23" s="65">
        <f t="shared" si="0"/>
        <v>154257.51</v>
      </c>
    </row>
    <row r="24" spans="1:6">
      <c r="A24" s="24" t="s">
        <v>280</v>
      </c>
      <c r="B24" s="63" t="s">
        <v>260</v>
      </c>
      <c r="C24" s="26" t="s">
        <v>281</v>
      </c>
      <c r="D24" s="27">
        <v>1000</v>
      </c>
      <c r="E24" s="64">
        <v>1000</v>
      </c>
      <c r="F24" s="65" t="str">
        <f t="shared" si="0"/>
        <v>-</v>
      </c>
    </row>
    <row r="25" spans="1:6" ht="22.5">
      <c r="A25" s="24" t="s">
        <v>272</v>
      </c>
      <c r="B25" s="63" t="s">
        <v>260</v>
      </c>
      <c r="C25" s="26" t="s">
        <v>282</v>
      </c>
      <c r="D25" s="27">
        <v>165600</v>
      </c>
      <c r="E25" s="64">
        <v>165600</v>
      </c>
      <c r="F25" s="65" t="str">
        <f t="shared" si="0"/>
        <v>-</v>
      </c>
    </row>
    <row r="26" spans="1:6" ht="33.75">
      <c r="A26" s="24" t="s">
        <v>274</v>
      </c>
      <c r="B26" s="63" t="s">
        <v>260</v>
      </c>
      <c r="C26" s="26" t="s">
        <v>283</v>
      </c>
      <c r="D26" s="27">
        <v>50000</v>
      </c>
      <c r="E26" s="64">
        <v>50000</v>
      </c>
      <c r="F26" s="65" t="str">
        <f t="shared" si="0"/>
        <v>-</v>
      </c>
    </row>
    <row r="27" spans="1:6" ht="22.5">
      <c r="A27" s="24" t="s">
        <v>272</v>
      </c>
      <c r="B27" s="63" t="s">
        <v>260</v>
      </c>
      <c r="C27" s="26" t="s">
        <v>284</v>
      </c>
      <c r="D27" s="27">
        <v>73800</v>
      </c>
      <c r="E27" s="64">
        <v>73800</v>
      </c>
      <c r="F27" s="65" t="str">
        <f t="shared" si="0"/>
        <v>-</v>
      </c>
    </row>
    <row r="28" spans="1:6" ht="33.75">
      <c r="A28" s="24" t="s">
        <v>274</v>
      </c>
      <c r="B28" s="63" t="s">
        <v>260</v>
      </c>
      <c r="C28" s="26" t="s">
        <v>285</v>
      </c>
      <c r="D28" s="27">
        <v>22300</v>
      </c>
      <c r="E28" s="64">
        <v>22300</v>
      </c>
      <c r="F28" s="65" t="str">
        <f t="shared" si="0"/>
        <v>-</v>
      </c>
    </row>
    <row r="29" spans="1:6">
      <c r="A29" s="24" t="s">
        <v>278</v>
      </c>
      <c r="B29" s="63" t="s">
        <v>260</v>
      </c>
      <c r="C29" s="26" t="s">
        <v>286</v>
      </c>
      <c r="D29" s="27">
        <v>3520</v>
      </c>
      <c r="E29" s="64">
        <v>3520</v>
      </c>
      <c r="F29" s="65" t="str">
        <f t="shared" si="0"/>
        <v>-</v>
      </c>
    </row>
    <row r="30" spans="1:6" ht="22.5">
      <c r="A30" s="24" t="s">
        <v>287</v>
      </c>
      <c r="B30" s="63" t="s">
        <v>260</v>
      </c>
      <c r="C30" s="26" t="s">
        <v>288</v>
      </c>
      <c r="D30" s="27">
        <v>665880</v>
      </c>
      <c r="E30" s="64">
        <v>665880</v>
      </c>
      <c r="F30" s="65" t="str">
        <f t="shared" si="0"/>
        <v>-</v>
      </c>
    </row>
    <row r="31" spans="1:6">
      <c r="A31" s="24" t="s">
        <v>224</v>
      </c>
      <c r="B31" s="63" t="s">
        <v>260</v>
      </c>
      <c r="C31" s="26" t="s">
        <v>289</v>
      </c>
      <c r="D31" s="27">
        <v>527200</v>
      </c>
      <c r="E31" s="64">
        <v>527200</v>
      </c>
      <c r="F31" s="65" t="str">
        <f t="shared" si="0"/>
        <v>-</v>
      </c>
    </row>
    <row r="32" spans="1:6">
      <c r="A32" s="24" t="s">
        <v>224</v>
      </c>
      <c r="B32" s="63" t="s">
        <v>260</v>
      </c>
      <c r="C32" s="26" t="s">
        <v>290</v>
      </c>
      <c r="D32" s="27">
        <v>110940</v>
      </c>
      <c r="E32" s="64">
        <v>110940</v>
      </c>
      <c r="F32" s="65" t="str">
        <f t="shared" si="0"/>
        <v>-</v>
      </c>
    </row>
    <row r="33" spans="1:6">
      <c r="A33" s="24" t="s">
        <v>224</v>
      </c>
      <c r="B33" s="63" t="s">
        <v>260</v>
      </c>
      <c r="C33" s="26" t="s">
        <v>291</v>
      </c>
      <c r="D33" s="27">
        <v>27740</v>
      </c>
      <c r="E33" s="64">
        <v>27740</v>
      </c>
      <c r="F33" s="65" t="str">
        <f t="shared" si="0"/>
        <v>-</v>
      </c>
    </row>
    <row r="34" spans="1:6" ht="33.75">
      <c r="A34" s="24" t="s">
        <v>292</v>
      </c>
      <c r="B34" s="63" t="s">
        <v>260</v>
      </c>
      <c r="C34" s="26" t="s">
        <v>293</v>
      </c>
      <c r="D34" s="27">
        <v>836480</v>
      </c>
      <c r="E34" s="64">
        <v>836480</v>
      </c>
      <c r="F34" s="65" t="str">
        <f t="shared" si="0"/>
        <v>-</v>
      </c>
    </row>
    <row r="35" spans="1:6" ht="22.5">
      <c r="A35" s="24" t="s">
        <v>287</v>
      </c>
      <c r="B35" s="63" t="s">
        <v>260</v>
      </c>
      <c r="C35" s="26" t="s">
        <v>294</v>
      </c>
      <c r="D35" s="27">
        <v>836480</v>
      </c>
      <c r="E35" s="64">
        <v>836480</v>
      </c>
      <c r="F35" s="65" t="str">
        <f t="shared" si="0"/>
        <v>-</v>
      </c>
    </row>
    <row r="36" spans="1:6">
      <c r="A36" s="24" t="s">
        <v>224</v>
      </c>
      <c r="B36" s="63" t="s">
        <v>260</v>
      </c>
      <c r="C36" s="26" t="s">
        <v>295</v>
      </c>
      <c r="D36" s="27">
        <v>637480</v>
      </c>
      <c r="E36" s="64">
        <v>637480</v>
      </c>
      <c r="F36" s="65" t="str">
        <f t="shared" si="0"/>
        <v>-</v>
      </c>
    </row>
    <row r="37" spans="1:6">
      <c r="A37" s="24" t="s">
        <v>224</v>
      </c>
      <c r="B37" s="63" t="s">
        <v>260</v>
      </c>
      <c r="C37" s="26" t="s">
        <v>296</v>
      </c>
      <c r="D37" s="27">
        <v>199000</v>
      </c>
      <c r="E37" s="64">
        <v>199000</v>
      </c>
      <c r="F37" s="65" t="str">
        <f t="shared" si="0"/>
        <v>-</v>
      </c>
    </row>
    <row r="38" spans="1:6">
      <c r="A38" s="24" t="s">
        <v>297</v>
      </c>
      <c r="B38" s="63" t="s">
        <v>260</v>
      </c>
      <c r="C38" s="26" t="s">
        <v>298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299</v>
      </c>
      <c r="B39" s="63" t="s">
        <v>260</v>
      </c>
      <c r="C39" s="26" t="s">
        <v>300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301</v>
      </c>
      <c r="B40" s="63" t="s">
        <v>260</v>
      </c>
      <c r="C40" s="26" t="s">
        <v>302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303</v>
      </c>
      <c r="B41" s="63" t="s">
        <v>260</v>
      </c>
      <c r="C41" s="26" t="s">
        <v>304</v>
      </c>
      <c r="D41" s="27">
        <v>951789.43</v>
      </c>
      <c r="E41" s="64">
        <v>417978.93</v>
      </c>
      <c r="F41" s="65">
        <f t="shared" si="0"/>
        <v>533810.5</v>
      </c>
    </row>
    <row r="42" spans="1:6" ht="33.75">
      <c r="A42" s="24" t="s">
        <v>299</v>
      </c>
      <c r="B42" s="63" t="s">
        <v>260</v>
      </c>
      <c r="C42" s="26" t="s">
        <v>305</v>
      </c>
      <c r="D42" s="27">
        <v>927789.43</v>
      </c>
      <c r="E42" s="64">
        <v>393978.93</v>
      </c>
      <c r="F42" s="65">
        <f t="shared" si="0"/>
        <v>533810.5</v>
      </c>
    </row>
    <row r="43" spans="1:6">
      <c r="A43" s="24" t="s">
        <v>280</v>
      </c>
      <c r="B43" s="63" t="s">
        <v>260</v>
      </c>
      <c r="C43" s="26" t="s">
        <v>306</v>
      </c>
      <c r="D43" s="27">
        <v>10938.8</v>
      </c>
      <c r="E43" s="64">
        <v>10938.8</v>
      </c>
      <c r="F43" s="65" t="str">
        <f t="shared" si="0"/>
        <v>-</v>
      </c>
    </row>
    <row r="44" spans="1:6" ht="22.5">
      <c r="A44" s="24" t="s">
        <v>276</v>
      </c>
      <c r="B44" s="63" t="s">
        <v>260</v>
      </c>
      <c r="C44" s="26" t="s">
        <v>307</v>
      </c>
      <c r="D44" s="27">
        <v>81600</v>
      </c>
      <c r="E44" s="64">
        <v>81600</v>
      </c>
      <c r="F44" s="65" t="str">
        <f t="shared" si="0"/>
        <v>-</v>
      </c>
    </row>
    <row r="45" spans="1:6">
      <c r="A45" s="24" t="s">
        <v>278</v>
      </c>
      <c r="B45" s="63" t="s">
        <v>260</v>
      </c>
      <c r="C45" s="26" t="s">
        <v>308</v>
      </c>
      <c r="D45" s="27">
        <v>263500</v>
      </c>
      <c r="E45" s="64">
        <v>30500</v>
      </c>
      <c r="F45" s="65">
        <f t="shared" si="0"/>
        <v>233000</v>
      </c>
    </row>
    <row r="46" spans="1:6">
      <c r="A46" s="24" t="s">
        <v>278</v>
      </c>
      <c r="B46" s="63" t="s">
        <v>260</v>
      </c>
      <c r="C46" s="26" t="s">
        <v>309</v>
      </c>
      <c r="D46" s="27">
        <v>362090.5</v>
      </c>
      <c r="E46" s="64">
        <v>61280</v>
      </c>
      <c r="F46" s="65">
        <f t="shared" si="0"/>
        <v>300810.5</v>
      </c>
    </row>
    <row r="47" spans="1:6">
      <c r="A47" s="24" t="s">
        <v>280</v>
      </c>
      <c r="B47" s="63" t="s">
        <v>260</v>
      </c>
      <c r="C47" s="26" t="s">
        <v>310</v>
      </c>
      <c r="D47" s="27">
        <v>209660.13</v>
      </c>
      <c r="E47" s="64">
        <v>209660.13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311</v>
      </c>
      <c r="B48" s="63" t="s">
        <v>260</v>
      </c>
      <c r="C48" s="26" t="s">
        <v>312</v>
      </c>
      <c r="D48" s="27">
        <v>24000</v>
      </c>
      <c r="E48" s="64">
        <v>24000</v>
      </c>
      <c r="F48" s="65" t="str">
        <f t="shared" si="1"/>
        <v>-</v>
      </c>
    </row>
    <row r="49" spans="1:6">
      <c r="A49" s="24" t="s">
        <v>278</v>
      </c>
      <c r="B49" s="63" t="s">
        <v>260</v>
      </c>
      <c r="C49" s="26" t="s">
        <v>313</v>
      </c>
      <c r="D49" s="27">
        <v>24000</v>
      </c>
      <c r="E49" s="64">
        <v>24000</v>
      </c>
      <c r="F49" s="65" t="str">
        <f t="shared" si="1"/>
        <v>-</v>
      </c>
    </row>
    <row r="50" spans="1:6">
      <c r="A50" s="24" t="s">
        <v>314</v>
      </c>
      <c r="B50" s="63" t="s">
        <v>260</v>
      </c>
      <c r="C50" s="26" t="s">
        <v>315</v>
      </c>
      <c r="D50" s="27">
        <v>278300</v>
      </c>
      <c r="E50" s="64">
        <v>278300</v>
      </c>
      <c r="F50" s="65" t="str">
        <f t="shared" si="1"/>
        <v>-</v>
      </c>
    </row>
    <row r="51" spans="1:6">
      <c r="A51" s="24" t="s">
        <v>316</v>
      </c>
      <c r="B51" s="63" t="s">
        <v>260</v>
      </c>
      <c r="C51" s="26" t="s">
        <v>317</v>
      </c>
      <c r="D51" s="27">
        <v>278300</v>
      </c>
      <c r="E51" s="64">
        <v>278300</v>
      </c>
      <c r="F51" s="65" t="str">
        <f t="shared" si="1"/>
        <v>-</v>
      </c>
    </row>
    <row r="52" spans="1:6" ht="33.75">
      <c r="A52" s="24" t="s">
        <v>318</v>
      </c>
      <c r="B52" s="63" t="s">
        <v>260</v>
      </c>
      <c r="C52" s="26" t="s">
        <v>319</v>
      </c>
      <c r="D52" s="27">
        <v>278300</v>
      </c>
      <c r="E52" s="64">
        <v>278300</v>
      </c>
      <c r="F52" s="65" t="str">
        <f t="shared" si="1"/>
        <v>-</v>
      </c>
    </row>
    <row r="53" spans="1:6" ht="22.5">
      <c r="A53" s="24" t="s">
        <v>272</v>
      </c>
      <c r="B53" s="63" t="s">
        <v>260</v>
      </c>
      <c r="C53" s="26" t="s">
        <v>320</v>
      </c>
      <c r="D53" s="27">
        <v>191232</v>
      </c>
      <c r="E53" s="64">
        <v>191232</v>
      </c>
      <c r="F53" s="65" t="str">
        <f t="shared" si="1"/>
        <v>-</v>
      </c>
    </row>
    <row r="54" spans="1:6" ht="33.75">
      <c r="A54" s="24" t="s">
        <v>274</v>
      </c>
      <c r="B54" s="63" t="s">
        <v>260</v>
      </c>
      <c r="C54" s="26" t="s">
        <v>321</v>
      </c>
      <c r="D54" s="27">
        <v>57752.06</v>
      </c>
      <c r="E54" s="64">
        <v>57752.06</v>
      </c>
      <c r="F54" s="65" t="str">
        <f t="shared" si="1"/>
        <v>-</v>
      </c>
    </row>
    <row r="55" spans="1:6" ht="22.5">
      <c r="A55" s="24" t="s">
        <v>276</v>
      </c>
      <c r="B55" s="63" t="s">
        <v>260</v>
      </c>
      <c r="C55" s="26" t="s">
        <v>322</v>
      </c>
      <c r="D55" s="27">
        <v>9404.49</v>
      </c>
      <c r="E55" s="64">
        <v>9404.49</v>
      </c>
      <c r="F55" s="65" t="str">
        <f t="shared" si="1"/>
        <v>-</v>
      </c>
    </row>
    <row r="56" spans="1:6">
      <c r="A56" s="24" t="s">
        <v>278</v>
      </c>
      <c r="B56" s="63" t="s">
        <v>260</v>
      </c>
      <c r="C56" s="26" t="s">
        <v>323</v>
      </c>
      <c r="D56" s="27">
        <v>19911.45</v>
      </c>
      <c r="E56" s="64">
        <v>19911.45</v>
      </c>
      <c r="F56" s="65" t="str">
        <f t="shared" si="1"/>
        <v>-</v>
      </c>
    </row>
    <row r="57" spans="1:6" ht="22.5">
      <c r="A57" s="24" t="s">
        <v>324</v>
      </c>
      <c r="B57" s="63" t="s">
        <v>260</v>
      </c>
      <c r="C57" s="26" t="s">
        <v>325</v>
      </c>
      <c r="D57" s="27">
        <v>186600</v>
      </c>
      <c r="E57" s="64">
        <v>186600</v>
      </c>
      <c r="F57" s="65" t="str">
        <f t="shared" si="1"/>
        <v>-</v>
      </c>
    </row>
    <row r="58" spans="1:6" ht="33.75">
      <c r="A58" s="24" t="s">
        <v>326</v>
      </c>
      <c r="B58" s="63" t="s">
        <v>260</v>
      </c>
      <c r="C58" s="26" t="s">
        <v>327</v>
      </c>
      <c r="D58" s="27">
        <v>186600</v>
      </c>
      <c r="E58" s="64">
        <v>186600</v>
      </c>
      <c r="F58" s="65" t="str">
        <f t="shared" si="1"/>
        <v>-</v>
      </c>
    </row>
    <row r="59" spans="1:6" ht="56.25">
      <c r="A59" s="24" t="s">
        <v>328</v>
      </c>
      <c r="B59" s="63" t="s">
        <v>260</v>
      </c>
      <c r="C59" s="26" t="s">
        <v>329</v>
      </c>
      <c r="D59" s="27">
        <v>186600</v>
      </c>
      <c r="E59" s="64">
        <v>186600</v>
      </c>
      <c r="F59" s="65" t="str">
        <f t="shared" si="1"/>
        <v>-</v>
      </c>
    </row>
    <row r="60" spans="1:6">
      <c r="A60" s="24" t="s">
        <v>224</v>
      </c>
      <c r="B60" s="63" t="s">
        <v>260</v>
      </c>
      <c r="C60" s="26" t="s">
        <v>330</v>
      </c>
      <c r="D60" s="27">
        <v>186600</v>
      </c>
      <c r="E60" s="64">
        <v>186600</v>
      </c>
      <c r="F60" s="65" t="str">
        <f t="shared" si="1"/>
        <v>-</v>
      </c>
    </row>
    <row r="61" spans="1:6">
      <c r="A61" s="24" t="s">
        <v>331</v>
      </c>
      <c r="B61" s="63" t="s">
        <v>260</v>
      </c>
      <c r="C61" s="26" t="s">
        <v>332</v>
      </c>
      <c r="D61" s="27">
        <v>15684516.140000001</v>
      </c>
      <c r="E61" s="64">
        <v>13059258</v>
      </c>
      <c r="F61" s="65">
        <f t="shared" si="1"/>
        <v>2625258.1400000006</v>
      </c>
    </row>
    <row r="62" spans="1:6">
      <c r="A62" s="24" t="s">
        <v>333</v>
      </c>
      <c r="B62" s="63" t="s">
        <v>260</v>
      </c>
      <c r="C62" s="26" t="s">
        <v>334</v>
      </c>
      <c r="D62" s="27">
        <v>2044289.7</v>
      </c>
      <c r="E62" s="64">
        <v>2044289.7</v>
      </c>
      <c r="F62" s="65" t="str">
        <f t="shared" si="1"/>
        <v>-</v>
      </c>
    </row>
    <row r="63" spans="1:6" ht="45">
      <c r="A63" s="24" t="s">
        <v>335</v>
      </c>
      <c r="B63" s="63" t="s">
        <v>260</v>
      </c>
      <c r="C63" s="26" t="s">
        <v>336</v>
      </c>
      <c r="D63" s="27">
        <v>2044289.7</v>
      </c>
      <c r="E63" s="64">
        <v>2044289.7</v>
      </c>
      <c r="F63" s="65" t="str">
        <f t="shared" si="1"/>
        <v>-</v>
      </c>
    </row>
    <row r="64" spans="1:6">
      <c r="A64" s="24" t="s">
        <v>224</v>
      </c>
      <c r="B64" s="63" t="s">
        <v>260</v>
      </c>
      <c r="C64" s="26" t="s">
        <v>337</v>
      </c>
      <c r="D64" s="27">
        <v>2044289.7</v>
      </c>
      <c r="E64" s="64">
        <v>2044289.7</v>
      </c>
      <c r="F64" s="65" t="str">
        <f t="shared" si="1"/>
        <v>-</v>
      </c>
    </row>
    <row r="65" spans="1:6">
      <c r="A65" s="24" t="s">
        <v>338</v>
      </c>
      <c r="B65" s="63" t="s">
        <v>260</v>
      </c>
      <c r="C65" s="26" t="s">
        <v>339</v>
      </c>
      <c r="D65" s="27">
        <v>12564085.24</v>
      </c>
      <c r="E65" s="64">
        <v>10792268.16</v>
      </c>
      <c r="F65" s="65">
        <f t="shared" si="1"/>
        <v>1771817.08</v>
      </c>
    </row>
    <row r="66" spans="1:6" ht="33.75">
      <c r="A66" s="24" t="s">
        <v>340</v>
      </c>
      <c r="B66" s="63" t="s">
        <v>260</v>
      </c>
      <c r="C66" s="26" t="s">
        <v>341</v>
      </c>
      <c r="D66" s="27">
        <v>3658848.05</v>
      </c>
      <c r="E66" s="64">
        <v>3012092.36</v>
      </c>
      <c r="F66" s="65">
        <f t="shared" si="1"/>
        <v>646755.68999999994</v>
      </c>
    </row>
    <row r="67" spans="1:6">
      <c r="A67" s="24" t="s">
        <v>278</v>
      </c>
      <c r="B67" s="63" t="s">
        <v>260</v>
      </c>
      <c r="C67" s="26" t="s">
        <v>342</v>
      </c>
      <c r="D67" s="27">
        <v>3658848.05</v>
      </c>
      <c r="E67" s="64">
        <v>3012092.36</v>
      </c>
      <c r="F67" s="65">
        <f t="shared" si="1"/>
        <v>646755.68999999994</v>
      </c>
    </row>
    <row r="68" spans="1:6" ht="67.5">
      <c r="A68" s="66" t="s">
        <v>343</v>
      </c>
      <c r="B68" s="63" t="s">
        <v>260</v>
      </c>
      <c r="C68" s="26" t="s">
        <v>344</v>
      </c>
      <c r="D68" s="27">
        <v>942155.54</v>
      </c>
      <c r="E68" s="64">
        <v>461840.95</v>
      </c>
      <c r="F68" s="65">
        <f t="shared" si="1"/>
        <v>480314.59</v>
      </c>
    </row>
    <row r="69" spans="1:6">
      <c r="A69" s="24" t="s">
        <v>278</v>
      </c>
      <c r="B69" s="63" t="s">
        <v>260</v>
      </c>
      <c r="C69" s="26" t="s">
        <v>345</v>
      </c>
      <c r="D69" s="27">
        <v>535944.48</v>
      </c>
      <c r="E69" s="64">
        <v>262717.88</v>
      </c>
      <c r="F69" s="65">
        <f t="shared" si="1"/>
        <v>273226.59999999998</v>
      </c>
    </row>
    <row r="70" spans="1:6">
      <c r="A70" s="24" t="s">
        <v>278</v>
      </c>
      <c r="B70" s="63" t="s">
        <v>260</v>
      </c>
      <c r="C70" s="26" t="s">
        <v>346</v>
      </c>
      <c r="D70" s="27">
        <v>406211.06</v>
      </c>
      <c r="E70" s="64">
        <v>199123.07</v>
      </c>
      <c r="F70" s="65">
        <f t="shared" si="1"/>
        <v>207087.99</v>
      </c>
    </row>
    <row r="71" spans="1:6" ht="45">
      <c r="A71" s="24" t="s">
        <v>347</v>
      </c>
      <c r="B71" s="63" t="s">
        <v>260</v>
      </c>
      <c r="C71" s="26" t="s">
        <v>348</v>
      </c>
      <c r="D71" s="27">
        <v>4552818.4800000004</v>
      </c>
      <c r="E71" s="64">
        <v>4549621.68</v>
      </c>
      <c r="F71" s="65">
        <f t="shared" si="1"/>
        <v>3196.8000000007451</v>
      </c>
    </row>
    <row r="72" spans="1:6">
      <c r="A72" s="24" t="s">
        <v>278</v>
      </c>
      <c r="B72" s="63" t="s">
        <v>260</v>
      </c>
      <c r="C72" s="26" t="s">
        <v>349</v>
      </c>
      <c r="D72" s="27">
        <v>1000818.48</v>
      </c>
      <c r="E72" s="64">
        <v>1000818.48</v>
      </c>
      <c r="F72" s="65" t="str">
        <f t="shared" si="1"/>
        <v>-</v>
      </c>
    </row>
    <row r="73" spans="1:6">
      <c r="A73" s="24" t="s">
        <v>278</v>
      </c>
      <c r="B73" s="63" t="s">
        <v>260</v>
      </c>
      <c r="C73" s="26" t="s">
        <v>350</v>
      </c>
      <c r="D73" s="27">
        <v>3552000</v>
      </c>
      <c r="E73" s="64">
        <v>3548803.2</v>
      </c>
      <c r="F73" s="65">
        <f t="shared" si="1"/>
        <v>3196.7999999998137</v>
      </c>
    </row>
    <row r="74" spans="1:6" ht="22.5">
      <c r="A74" s="24" t="s">
        <v>351</v>
      </c>
      <c r="B74" s="63" t="s">
        <v>260</v>
      </c>
      <c r="C74" s="26" t="s">
        <v>352</v>
      </c>
      <c r="D74" s="27">
        <v>641550</v>
      </c>
      <c r="E74" s="64" t="s">
        <v>44</v>
      </c>
      <c r="F74" s="65">
        <f t="shared" si="1"/>
        <v>641550</v>
      </c>
    </row>
    <row r="75" spans="1:6" ht="33.75">
      <c r="A75" s="24" t="s">
        <v>353</v>
      </c>
      <c r="B75" s="63" t="s">
        <v>260</v>
      </c>
      <c r="C75" s="26" t="s">
        <v>354</v>
      </c>
      <c r="D75" s="27">
        <v>641550</v>
      </c>
      <c r="E75" s="64" t="s">
        <v>44</v>
      </c>
      <c r="F75" s="65">
        <f t="shared" si="1"/>
        <v>641550</v>
      </c>
    </row>
    <row r="76" spans="1:6" ht="33.75">
      <c r="A76" s="24" t="s">
        <v>355</v>
      </c>
      <c r="B76" s="63" t="s">
        <v>260</v>
      </c>
      <c r="C76" s="26" t="s">
        <v>356</v>
      </c>
      <c r="D76" s="27">
        <v>2239359.04</v>
      </c>
      <c r="E76" s="64">
        <v>2239359.04</v>
      </c>
      <c r="F76" s="65" t="str">
        <f t="shared" si="1"/>
        <v>-</v>
      </c>
    </row>
    <row r="77" spans="1:6">
      <c r="A77" s="24" t="s">
        <v>278</v>
      </c>
      <c r="B77" s="63" t="s">
        <v>260</v>
      </c>
      <c r="C77" s="26" t="s">
        <v>357</v>
      </c>
      <c r="D77" s="27">
        <v>66289</v>
      </c>
      <c r="E77" s="64">
        <v>66289</v>
      </c>
      <c r="F77" s="65" t="str">
        <f t="shared" si="1"/>
        <v>-</v>
      </c>
    </row>
    <row r="78" spans="1:6">
      <c r="A78" s="24" t="s">
        <v>278</v>
      </c>
      <c r="B78" s="63" t="s">
        <v>260</v>
      </c>
      <c r="C78" s="26" t="s">
        <v>358</v>
      </c>
      <c r="D78" s="27">
        <v>2173070.04</v>
      </c>
      <c r="E78" s="64">
        <v>2173070.04</v>
      </c>
      <c r="F78" s="65" t="str">
        <f t="shared" si="1"/>
        <v>-</v>
      </c>
    </row>
    <row r="79" spans="1:6" ht="45">
      <c r="A79" s="24" t="s">
        <v>359</v>
      </c>
      <c r="B79" s="63" t="s">
        <v>260</v>
      </c>
      <c r="C79" s="26" t="s">
        <v>360</v>
      </c>
      <c r="D79" s="27">
        <v>529354.13</v>
      </c>
      <c r="E79" s="64">
        <v>529354.13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278</v>
      </c>
      <c r="B80" s="63" t="s">
        <v>260</v>
      </c>
      <c r="C80" s="26" t="s">
        <v>361</v>
      </c>
      <c r="D80" s="27">
        <v>13711</v>
      </c>
      <c r="E80" s="64">
        <v>13711</v>
      </c>
      <c r="F80" s="65" t="str">
        <f t="shared" si="2"/>
        <v>-</v>
      </c>
    </row>
    <row r="81" spans="1:6">
      <c r="A81" s="24" t="s">
        <v>278</v>
      </c>
      <c r="B81" s="63" t="s">
        <v>260</v>
      </c>
      <c r="C81" s="26" t="s">
        <v>362</v>
      </c>
      <c r="D81" s="27">
        <v>515643.13</v>
      </c>
      <c r="E81" s="64">
        <v>515643.13</v>
      </c>
      <c r="F81" s="65" t="str">
        <f t="shared" si="2"/>
        <v>-</v>
      </c>
    </row>
    <row r="82" spans="1:6">
      <c r="A82" s="24" t="s">
        <v>363</v>
      </c>
      <c r="B82" s="63" t="s">
        <v>260</v>
      </c>
      <c r="C82" s="26" t="s">
        <v>364</v>
      </c>
      <c r="D82" s="27">
        <v>1076141.2</v>
      </c>
      <c r="E82" s="64">
        <v>222700.14</v>
      </c>
      <c r="F82" s="65">
        <f t="shared" si="2"/>
        <v>853441.05999999994</v>
      </c>
    </row>
    <row r="83" spans="1:6" ht="33.75">
      <c r="A83" s="24" t="s">
        <v>318</v>
      </c>
      <c r="B83" s="63" t="s">
        <v>260</v>
      </c>
      <c r="C83" s="26" t="s">
        <v>365</v>
      </c>
      <c r="D83" s="27">
        <v>576000</v>
      </c>
      <c r="E83" s="64" t="s">
        <v>44</v>
      </c>
      <c r="F83" s="65">
        <f t="shared" si="2"/>
        <v>576000</v>
      </c>
    </row>
    <row r="84" spans="1:6">
      <c r="A84" s="24" t="s">
        <v>278</v>
      </c>
      <c r="B84" s="63" t="s">
        <v>260</v>
      </c>
      <c r="C84" s="26" t="s">
        <v>366</v>
      </c>
      <c r="D84" s="27">
        <v>576000</v>
      </c>
      <c r="E84" s="64" t="s">
        <v>44</v>
      </c>
      <c r="F84" s="65">
        <f t="shared" si="2"/>
        <v>576000</v>
      </c>
    </row>
    <row r="85" spans="1:6" ht="45">
      <c r="A85" s="24" t="s">
        <v>367</v>
      </c>
      <c r="B85" s="63" t="s">
        <v>260</v>
      </c>
      <c r="C85" s="26" t="s">
        <v>368</v>
      </c>
      <c r="D85" s="27">
        <v>265720</v>
      </c>
      <c r="E85" s="64" t="s">
        <v>44</v>
      </c>
      <c r="F85" s="65">
        <f t="shared" si="2"/>
        <v>265720</v>
      </c>
    </row>
    <row r="86" spans="1:6">
      <c r="A86" s="24" t="s">
        <v>278</v>
      </c>
      <c r="B86" s="63" t="s">
        <v>260</v>
      </c>
      <c r="C86" s="26" t="s">
        <v>369</v>
      </c>
      <c r="D86" s="27">
        <v>265720</v>
      </c>
      <c r="E86" s="64" t="s">
        <v>44</v>
      </c>
      <c r="F86" s="65">
        <f t="shared" si="2"/>
        <v>265720</v>
      </c>
    </row>
    <row r="87" spans="1:6" ht="45">
      <c r="A87" s="24" t="s">
        <v>370</v>
      </c>
      <c r="B87" s="63" t="s">
        <v>260</v>
      </c>
      <c r="C87" s="26" t="s">
        <v>371</v>
      </c>
      <c r="D87" s="27">
        <v>234421.2</v>
      </c>
      <c r="E87" s="64">
        <v>222700.14</v>
      </c>
      <c r="F87" s="65">
        <f t="shared" si="2"/>
        <v>11721.059999999998</v>
      </c>
    </row>
    <row r="88" spans="1:6">
      <c r="A88" s="24" t="s">
        <v>278</v>
      </c>
      <c r="B88" s="63" t="s">
        <v>260</v>
      </c>
      <c r="C88" s="26" t="s">
        <v>372</v>
      </c>
      <c r="D88" s="27">
        <v>234421.2</v>
      </c>
      <c r="E88" s="64">
        <v>222700.14</v>
      </c>
      <c r="F88" s="65">
        <f t="shared" si="2"/>
        <v>11721.059999999998</v>
      </c>
    </row>
    <row r="89" spans="1:6">
      <c r="A89" s="24" t="s">
        <v>373</v>
      </c>
      <c r="B89" s="63" t="s">
        <v>260</v>
      </c>
      <c r="C89" s="26" t="s">
        <v>374</v>
      </c>
      <c r="D89" s="27">
        <v>28937685.43</v>
      </c>
      <c r="E89" s="64">
        <v>23910279.109999999</v>
      </c>
      <c r="F89" s="65">
        <f t="shared" si="2"/>
        <v>5027406.32</v>
      </c>
    </row>
    <row r="90" spans="1:6">
      <c r="A90" s="24" t="s">
        <v>375</v>
      </c>
      <c r="B90" s="63" t="s">
        <v>260</v>
      </c>
      <c r="C90" s="26" t="s">
        <v>376</v>
      </c>
      <c r="D90" s="27">
        <v>458488.94</v>
      </c>
      <c r="E90" s="64">
        <v>458488.94</v>
      </c>
      <c r="F90" s="65" t="str">
        <f t="shared" si="2"/>
        <v>-</v>
      </c>
    </row>
    <row r="91" spans="1:6" ht="45">
      <c r="A91" s="24" t="s">
        <v>377</v>
      </c>
      <c r="B91" s="63" t="s">
        <v>260</v>
      </c>
      <c r="C91" s="26" t="s">
        <v>378</v>
      </c>
      <c r="D91" s="27">
        <v>458488.94</v>
      </c>
      <c r="E91" s="64">
        <v>458488.94</v>
      </c>
      <c r="F91" s="65" t="str">
        <f t="shared" si="2"/>
        <v>-</v>
      </c>
    </row>
    <row r="92" spans="1:6">
      <c r="A92" s="24" t="s">
        <v>278</v>
      </c>
      <c r="B92" s="63" t="s">
        <v>260</v>
      </c>
      <c r="C92" s="26" t="s">
        <v>379</v>
      </c>
      <c r="D92" s="27">
        <v>458488.94</v>
      </c>
      <c r="E92" s="64">
        <v>458488.94</v>
      </c>
      <c r="F92" s="65" t="str">
        <f t="shared" si="2"/>
        <v>-</v>
      </c>
    </row>
    <row r="93" spans="1:6">
      <c r="A93" s="24" t="s">
        <v>380</v>
      </c>
      <c r="B93" s="63" t="s">
        <v>260</v>
      </c>
      <c r="C93" s="26" t="s">
        <v>381</v>
      </c>
      <c r="D93" s="27">
        <v>10413709.08</v>
      </c>
      <c r="E93" s="64">
        <v>7382345.04</v>
      </c>
      <c r="F93" s="65">
        <f t="shared" si="2"/>
        <v>3031364.04</v>
      </c>
    </row>
    <row r="94" spans="1:6" ht="33.75">
      <c r="A94" s="24" t="s">
        <v>382</v>
      </c>
      <c r="B94" s="63" t="s">
        <v>260</v>
      </c>
      <c r="C94" s="26" t="s">
        <v>383</v>
      </c>
      <c r="D94" s="27">
        <v>6052405.1399999997</v>
      </c>
      <c r="E94" s="64">
        <v>6052405.1399999997</v>
      </c>
      <c r="F94" s="65" t="str">
        <f t="shared" si="2"/>
        <v>-</v>
      </c>
    </row>
    <row r="95" spans="1:6">
      <c r="A95" s="24" t="s">
        <v>278</v>
      </c>
      <c r="B95" s="63" t="s">
        <v>260</v>
      </c>
      <c r="C95" s="26" t="s">
        <v>384</v>
      </c>
      <c r="D95" s="27">
        <v>4378405.1399999997</v>
      </c>
      <c r="E95" s="64">
        <v>4378405.1399999997</v>
      </c>
      <c r="F95" s="65" t="str">
        <f t="shared" si="2"/>
        <v>-</v>
      </c>
    </row>
    <row r="96" spans="1:6" ht="33.75">
      <c r="A96" s="24" t="s">
        <v>353</v>
      </c>
      <c r="B96" s="63" t="s">
        <v>260</v>
      </c>
      <c r="C96" s="26" t="s">
        <v>385</v>
      </c>
      <c r="D96" s="27">
        <v>233000</v>
      </c>
      <c r="E96" s="64">
        <v>233000</v>
      </c>
      <c r="F96" s="65" t="str">
        <f t="shared" si="2"/>
        <v>-</v>
      </c>
    </row>
    <row r="97" spans="1:6" ht="33.75">
      <c r="A97" s="24" t="s">
        <v>353</v>
      </c>
      <c r="B97" s="63" t="s">
        <v>260</v>
      </c>
      <c r="C97" s="26" t="s">
        <v>386</v>
      </c>
      <c r="D97" s="27">
        <v>1441000</v>
      </c>
      <c r="E97" s="64">
        <v>1441000</v>
      </c>
      <c r="F97" s="65" t="str">
        <f t="shared" si="2"/>
        <v>-</v>
      </c>
    </row>
    <row r="98" spans="1:6" ht="45">
      <c r="A98" s="24" t="s">
        <v>387</v>
      </c>
      <c r="B98" s="63" t="s">
        <v>260</v>
      </c>
      <c r="C98" s="26" t="s">
        <v>388</v>
      </c>
      <c r="D98" s="27">
        <v>2969861.74</v>
      </c>
      <c r="E98" s="64">
        <v>337794.58</v>
      </c>
      <c r="F98" s="65">
        <f t="shared" si="2"/>
        <v>2632067.16</v>
      </c>
    </row>
    <row r="99" spans="1:6">
      <c r="A99" s="24" t="s">
        <v>278</v>
      </c>
      <c r="B99" s="63" t="s">
        <v>260</v>
      </c>
      <c r="C99" s="26" t="s">
        <v>389</v>
      </c>
      <c r="D99" s="27">
        <v>360611.74</v>
      </c>
      <c r="E99" s="64">
        <v>337794.58</v>
      </c>
      <c r="F99" s="65">
        <f t="shared" si="2"/>
        <v>22817.159999999974</v>
      </c>
    </row>
    <row r="100" spans="1:6" ht="33.75">
      <c r="A100" s="24" t="s">
        <v>353</v>
      </c>
      <c r="B100" s="63" t="s">
        <v>260</v>
      </c>
      <c r="C100" s="26" t="s">
        <v>390</v>
      </c>
      <c r="D100" s="27">
        <v>2609250</v>
      </c>
      <c r="E100" s="64" t="s">
        <v>44</v>
      </c>
      <c r="F100" s="65">
        <f t="shared" si="2"/>
        <v>2609250</v>
      </c>
    </row>
    <row r="101" spans="1:6" ht="22.5">
      <c r="A101" s="24" t="s">
        <v>391</v>
      </c>
      <c r="B101" s="63" t="s">
        <v>260</v>
      </c>
      <c r="C101" s="26" t="s">
        <v>392</v>
      </c>
      <c r="D101" s="27">
        <v>399296.88</v>
      </c>
      <c r="E101" s="64" t="s">
        <v>44</v>
      </c>
      <c r="F101" s="65">
        <f t="shared" si="2"/>
        <v>399296.88</v>
      </c>
    </row>
    <row r="102" spans="1:6" ht="33.75">
      <c r="A102" s="24" t="s">
        <v>353</v>
      </c>
      <c r="B102" s="63" t="s">
        <v>260</v>
      </c>
      <c r="C102" s="26" t="s">
        <v>393</v>
      </c>
      <c r="D102" s="27">
        <v>399296.88</v>
      </c>
      <c r="E102" s="64" t="s">
        <v>44</v>
      </c>
      <c r="F102" s="65">
        <f t="shared" si="2"/>
        <v>399296.88</v>
      </c>
    </row>
    <row r="103" spans="1:6" ht="22.5">
      <c r="A103" s="24" t="s">
        <v>394</v>
      </c>
      <c r="B103" s="63" t="s">
        <v>260</v>
      </c>
      <c r="C103" s="26" t="s">
        <v>395</v>
      </c>
      <c r="D103" s="27">
        <v>992145.32</v>
      </c>
      <c r="E103" s="64">
        <v>992145.32</v>
      </c>
      <c r="F103" s="65" t="str">
        <f t="shared" si="2"/>
        <v>-</v>
      </c>
    </row>
    <row r="104" spans="1:6" ht="45">
      <c r="A104" s="24" t="s">
        <v>396</v>
      </c>
      <c r="B104" s="63" t="s">
        <v>260</v>
      </c>
      <c r="C104" s="26" t="s">
        <v>397</v>
      </c>
      <c r="D104" s="27">
        <v>992145.32</v>
      </c>
      <c r="E104" s="64">
        <v>992145.32</v>
      </c>
      <c r="F104" s="65" t="str">
        <f t="shared" si="2"/>
        <v>-</v>
      </c>
    </row>
    <row r="105" spans="1:6">
      <c r="A105" s="24" t="s">
        <v>398</v>
      </c>
      <c r="B105" s="63" t="s">
        <v>260</v>
      </c>
      <c r="C105" s="26" t="s">
        <v>399</v>
      </c>
      <c r="D105" s="27">
        <v>17906023.309999999</v>
      </c>
      <c r="E105" s="64">
        <v>15909981.029999999</v>
      </c>
      <c r="F105" s="65">
        <f t="shared" si="2"/>
        <v>1996042.2799999993</v>
      </c>
    </row>
    <row r="106" spans="1:6" ht="45">
      <c r="A106" s="24" t="s">
        <v>400</v>
      </c>
      <c r="B106" s="63" t="s">
        <v>260</v>
      </c>
      <c r="C106" s="26" t="s">
        <v>401</v>
      </c>
      <c r="D106" s="27">
        <v>5135287.42</v>
      </c>
      <c r="E106" s="64">
        <v>4776337.1500000004</v>
      </c>
      <c r="F106" s="65">
        <f t="shared" si="2"/>
        <v>358950.26999999955</v>
      </c>
    </row>
    <row r="107" spans="1:6">
      <c r="A107" s="24" t="s">
        <v>278</v>
      </c>
      <c r="B107" s="63" t="s">
        <v>260</v>
      </c>
      <c r="C107" s="26" t="s">
        <v>402</v>
      </c>
      <c r="D107" s="27">
        <v>5135287.42</v>
      </c>
      <c r="E107" s="64">
        <v>4776337.1500000004</v>
      </c>
      <c r="F107" s="65">
        <f t="shared" si="2"/>
        <v>358950.26999999955</v>
      </c>
    </row>
    <row r="108" spans="1:6" ht="22.5">
      <c r="A108" s="24" t="s">
        <v>403</v>
      </c>
      <c r="B108" s="63" t="s">
        <v>260</v>
      </c>
      <c r="C108" s="26" t="s">
        <v>404</v>
      </c>
      <c r="D108" s="27">
        <v>38469.230000000003</v>
      </c>
      <c r="E108" s="64">
        <v>38469.230000000003</v>
      </c>
      <c r="F108" s="65" t="str">
        <f t="shared" si="2"/>
        <v>-</v>
      </c>
    </row>
    <row r="109" spans="1:6">
      <c r="A109" s="24" t="s">
        <v>278</v>
      </c>
      <c r="B109" s="63" t="s">
        <v>260</v>
      </c>
      <c r="C109" s="26" t="s">
        <v>405</v>
      </c>
      <c r="D109" s="27">
        <v>38469.230000000003</v>
      </c>
      <c r="E109" s="64">
        <v>38469.230000000003</v>
      </c>
      <c r="F109" s="65" t="str">
        <f t="shared" si="2"/>
        <v>-</v>
      </c>
    </row>
    <row r="110" spans="1:6" ht="22.5">
      <c r="A110" s="24" t="s">
        <v>406</v>
      </c>
      <c r="B110" s="63" t="s">
        <v>260</v>
      </c>
      <c r="C110" s="26" t="s">
        <v>407</v>
      </c>
      <c r="D110" s="27">
        <v>50000</v>
      </c>
      <c r="E110" s="64" t="s">
        <v>44</v>
      </c>
      <c r="F110" s="65">
        <f t="shared" si="2"/>
        <v>50000</v>
      </c>
    </row>
    <row r="111" spans="1:6">
      <c r="A111" s="24" t="s">
        <v>278</v>
      </c>
      <c r="B111" s="63" t="s">
        <v>260</v>
      </c>
      <c r="C111" s="26" t="s">
        <v>408</v>
      </c>
      <c r="D111" s="27">
        <v>50000</v>
      </c>
      <c r="E111" s="64" t="s">
        <v>44</v>
      </c>
      <c r="F111" s="65">
        <f t="shared" ref="F111:F142" si="3">IF(OR(D111="-",IF(E111="-",0,E111)&gt;=IF(D111="-",0,D111)),"-",IF(D111="-",0,D111)-IF(E111="-",0,E111))</f>
        <v>50000</v>
      </c>
    </row>
    <row r="112" spans="1:6" ht="33.75">
      <c r="A112" s="24" t="s">
        <v>409</v>
      </c>
      <c r="B112" s="63" t="s">
        <v>260</v>
      </c>
      <c r="C112" s="26" t="s">
        <v>410</v>
      </c>
      <c r="D112" s="27">
        <v>1633279.48</v>
      </c>
      <c r="E112" s="64">
        <v>1633279.48</v>
      </c>
      <c r="F112" s="65" t="str">
        <f t="shared" si="3"/>
        <v>-</v>
      </c>
    </row>
    <row r="113" spans="1:6">
      <c r="A113" s="24" t="s">
        <v>224</v>
      </c>
      <c r="B113" s="63" t="s">
        <v>260</v>
      </c>
      <c r="C113" s="26" t="s">
        <v>411</v>
      </c>
      <c r="D113" s="27">
        <v>1633279.48</v>
      </c>
      <c r="E113" s="64">
        <v>1633279.48</v>
      </c>
      <c r="F113" s="65" t="str">
        <f t="shared" si="3"/>
        <v>-</v>
      </c>
    </row>
    <row r="114" spans="1:6" ht="33.75">
      <c r="A114" s="24" t="s">
        <v>412</v>
      </c>
      <c r="B114" s="63" t="s">
        <v>260</v>
      </c>
      <c r="C114" s="26" t="s">
        <v>413</v>
      </c>
      <c r="D114" s="27">
        <v>111334.58</v>
      </c>
      <c r="E114" s="64">
        <v>111334.58</v>
      </c>
      <c r="F114" s="65" t="str">
        <f t="shared" si="3"/>
        <v>-</v>
      </c>
    </row>
    <row r="115" spans="1:6">
      <c r="A115" s="24" t="s">
        <v>278</v>
      </c>
      <c r="B115" s="63" t="s">
        <v>260</v>
      </c>
      <c r="C115" s="26" t="s">
        <v>414</v>
      </c>
      <c r="D115" s="27">
        <v>111334.58</v>
      </c>
      <c r="E115" s="64">
        <v>111334.58</v>
      </c>
      <c r="F115" s="65" t="str">
        <f t="shared" si="3"/>
        <v>-</v>
      </c>
    </row>
    <row r="116" spans="1:6" ht="22.5">
      <c r="A116" s="24" t="s">
        <v>415</v>
      </c>
      <c r="B116" s="63" t="s">
        <v>260</v>
      </c>
      <c r="C116" s="26" t="s">
        <v>416</v>
      </c>
      <c r="D116" s="27">
        <v>1099207.75</v>
      </c>
      <c r="E116" s="64">
        <v>959086.27</v>
      </c>
      <c r="F116" s="65">
        <f t="shared" si="3"/>
        <v>140121.47999999998</v>
      </c>
    </row>
    <row r="117" spans="1:6">
      <c r="A117" s="24" t="s">
        <v>278</v>
      </c>
      <c r="B117" s="63" t="s">
        <v>260</v>
      </c>
      <c r="C117" s="26" t="s">
        <v>417</v>
      </c>
      <c r="D117" s="27">
        <v>1099207.75</v>
      </c>
      <c r="E117" s="64">
        <v>959086.27</v>
      </c>
      <c r="F117" s="65">
        <f t="shared" si="3"/>
        <v>140121.47999999998</v>
      </c>
    </row>
    <row r="118" spans="1:6" ht="33.75">
      <c r="A118" s="24" t="s">
        <v>418</v>
      </c>
      <c r="B118" s="63" t="s">
        <v>260</v>
      </c>
      <c r="C118" s="26" t="s">
        <v>419</v>
      </c>
      <c r="D118" s="27">
        <v>8246266.4800000004</v>
      </c>
      <c r="E118" s="64">
        <v>6907619.0300000003</v>
      </c>
      <c r="F118" s="65">
        <f t="shared" si="3"/>
        <v>1338647.4500000002</v>
      </c>
    </row>
    <row r="119" spans="1:6">
      <c r="A119" s="24" t="s">
        <v>278</v>
      </c>
      <c r="B119" s="63" t="s">
        <v>260</v>
      </c>
      <c r="C119" s="26" t="s">
        <v>420</v>
      </c>
      <c r="D119" s="27">
        <v>1410576.29</v>
      </c>
      <c r="E119" s="64">
        <v>1410576.29</v>
      </c>
      <c r="F119" s="65" t="str">
        <f t="shared" si="3"/>
        <v>-</v>
      </c>
    </row>
    <row r="120" spans="1:6">
      <c r="A120" s="24" t="s">
        <v>278</v>
      </c>
      <c r="B120" s="63" t="s">
        <v>260</v>
      </c>
      <c r="C120" s="26" t="s">
        <v>421</v>
      </c>
      <c r="D120" s="27">
        <v>1575862.24</v>
      </c>
      <c r="E120" s="64">
        <v>1575862.24</v>
      </c>
      <c r="F120" s="65" t="str">
        <f t="shared" si="3"/>
        <v>-</v>
      </c>
    </row>
    <row r="121" spans="1:6">
      <c r="A121" s="24" t="s">
        <v>278</v>
      </c>
      <c r="B121" s="63" t="s">
        <v>260</v>
      </c>
      <c r="C121" s="26" t="s">
        <v>422</v>
      </c>
      <c r="D121" s="27">
        <v>5259827.95</v>
      </c>
      <c r="E121" s="64">
        <v>3921180.5</v>
      </c>
      <c r="F121" s="65">
        <f t="shared" si="3"/>
        <v>1338647.4500000002</v>
      </c>
    </row>
    <row r="122" spans="1:6" ht="45">
      <c r="A122" s="24" t="s">
        <v>423</v>
      </c>
      <c r="B122" s="63" t="s">
        <v>260</v>
      </c>
      <c r="C122" s="26" t="s">
        <v>424</v>
      </c>
      <c r="D122" s="27">
        <v>360001.54</v>
      </c>
      <c r="E122" s="64">
        <v>360001.54</v>
      </c>
      <c r="F122" s="65" t="str">
        <f t="shared" si="3"/>
        <v>-</v>
      </c>
    </row>
    <row r="123" spans="1:6">
      <c r="A123" s="24" t="s">
        <v>278</v>
      </c>
      <c r="B123" s="63" t="s">
        <v>260</v>
      </c>
      <c r="C123" s="26" t="s">
        <v>425</v>
      </c>
      <c r="D123" s="27">
        <v>360001.54</v>
      </c>
      <c r="E123" s="64">
        <v>360001.54</v>
      </c>
      <c r="F123" s="65" t="str">
        <f t="shared" si="3"/>
        <v>-</v>
      </c>
    </row>
    <row r="124" spans="1:6" ht="22.5">
      <c r="A124" s="24" t="s">
        <v>426</v>
      </c>
      <c r="B124" s="63" t="s">
        <v>260</v>
      </c>
      <c r="C124" s="26" t="s">
        <v>427</v>
      </c>
      <c r="D124" s="27">
        <v>604707.96</v>
      </c>
      <c r="E124" s="64">
        <v>604707.96</v>
      </c>
      <c r="F124" s="65" t="str">
        <f t="shared" si="3"/>
        <v>-</v>
      </c>
    </row>
    <row r="125" spans="1:6">
      <c r="A125" s="24" t="s">
        <v>278</v>
      </c>
      <c r="B125" s="63" t="s">
        <v>260</v>
      </c>
      <c r="C125" s="26" t="s">
        <v>428</v>
      </c>
      <c r="D125" s="27">
        <v>604707.96</v>
      </c>
      <c r="E125" s="64">
        <v>604707.96</v>
      </c>
      <c r="F125" s="65" t="str">
        <f t="shared" si="3"/>
        <v>-</v>
      </c>
    </row>
    <row r="126" spans="1:6" ht="22.5">
      <c r="A126" s="24" t="s">
        <v>429</v>
      </c>
      <c r="B126" s="63" t="s">
        <v>260</v>
      </c>
      <c r="C126" s="26" t="s">
        <v>430</v>
      </c>
      <c r="D126" s="27">
        <v>627468.87</v>
      </c>
      <c r="E126" s="64">
        <v>519145.79</v>
      </c>
      <c r="F126" s="65">
        <f t="shared" si="3"/>
        <v>108323.08000000002</v>
      </c>
    </row>
    <row r="127" spans="1:6">
      <c r="A127" s="24" t="s">
        <v>278</v>
      </c>
      <c r="B127" s="63" t="s">
        <v>260</v>
      </c>
      <c r="C127" s="26" t="s">
        <v>431</v>
      </c>
      <c r="D127" s="27">
        <v>627468.87</v>
      </c>
      <c r="E127" s="64">
        <v>519145.79</v>
      </c>
      <c r="F127" s="65">
        <f t="shared" si="3"/>
        <v>108323.08000000002</v>
      </c>
    </row>
    <row r="128" spans="1:6" ht="22.5">
      <c r="A128" s="24" t="s">
        <v>432</v>
      </c>
      <c r="B128" s="63" t="s">
        <v>260</v>
      </c>
      <c r="C128" s="26" t="s">
        <v>433</v>
      </c>
      <c r="D128" s="27">
        <v>159464.1</v>
      </c>
      <c r="E128" s="64">
        <v>159464.1</v>
      </c>
      <c r="F128" s="65" t="str">
        <f t="shared" si="3"/>
        <v>-</v>
      </c>
    </row>
    <row r="129" spans="1:6" ht="22.5">
      <c r="A129" s="24" t="s">
        <v>434</v>
      </c>
      <c r="B129" s="63" t="s">
        <v>260</v>
      </c>
      <c r="C129" s="26" t="s">
        <v>435</v>
      </c>
      <c r="D129" s="27">
        <v>159464.1</v>
      </c>
      <c r="E129" s="64">
        <v>159464.1</v>
      </c>
      <c r="F129" s="65" t="str">
        <f t="shared" si="3"/>
        <v>-</v>
      </c>
    </row>
    <row r="130" spans="1:6">
      <c r="A130" s="24" t="s">
        <v>224</v>
      </c>
      <c r="B130" s="63" t="s">
        <v>260</v>
      </c>
      <c r="C130" s="26" t="s">
        <v>436</v>
      </c>
      <c r="D130" s="27">
        <v>159464.1</v>
      </c>
      <c r="E130" s="64">
        <v>159464.1</v>
      </c>
      <c r="F130" s="65" t="str">
        <f t="shared" si="3"/>
        <v>-</v>
      </c>
    </row>
    <row r="131" spans="1:6">
      <c r="A131" s="24" t="s">
        <v>437</v>
      </c>
      <c r="B131" s="63" t="s">
        <v>260</v>
      </c>
      <c r="C131" s="26" t="s">
        <v>438</v>
      </c>
      <c r="D131" s="27">
        <v>12790219.58</v>
      </c>
      <c r="E131" s="64">
        <v>12790219.58</v>
      </c>
      <c r="F131" s="65" t="str">
        <f t="shared" si="3"/>
        <v>-</v>
      </c>
    </row>
    <row r="132" spans="1:6">
      <c r="A132" s="24" t="s">
        <v>439</v>
      </c>
      <c r="B132" s="63" t="s">
        <v>260</v>
      </c>
      <c r="C132" s="26" t="s">
        <v>440</v>
      </c>
      <c r="D132" s="27">
        <v>12790219.58</v>
      </c>
      <c r="E132" s="64">
        <v>12790219.58</v>
      </c>
      <c r="F132" s="65" t="str">
        <f t="shared" si="3"/>
        <v>-</v>
      </c>
    </row>
    <row r="133" spans="1:6" ht="33.75">
      <c r="A133" s="24" t="s">
        <v>441</v>
      </c>
      <c r="B133" s="63" t="s">
        <v>260</v>
      </c>
      <c r="C133" s="26" t="s">
        <v>442</v>
      </c>
      <c r="D133" s="27">
        <v>10711657.050000001</v>
      </c>
      <c r="E133" s="64">
        <v>10711657.050000001</v>
      </c>
      <c r="F133" s="65" t="str">
        <f t="shared" si="3"/>
        <v>-</v>
      </c>
    </row>
    <row r="134" spans="1:6">
      <c r="A134" s="24" t="s">
        <v>224</v>
      </c>
      <c r="B134" s="63" t="s">
        <v>260</v>
      </c>
      <c r="C134" s="26" t="s">
        <v>443</v>
      </c>
      <c r="D134" s="27">
        <v>10711657.050000001</v>
      </c>
      <c r="E134" s="64">
        <v>10711657.050000001</v>
      </c>
      <c r="F134" s="65" t="str">
        <f t="shared" si="3"/>
        <v>-</v>
      </c>
    </row>
    <row r="135" spans="1:6" ht="33.75">
      <c r="A135" s="24" t="s">
        <v>444</v>
      </c>
      <c r="B135" s="63" t="s">
        <v>260</v>
      </c>
      <c r="C135" s="26" t="s">
        <v>445</v>
      </c>
      <c r="D135" s="27">
        <v>2078562.53</v>
      </c>
      <c r="E135" s="64">
        <v>2078562.53</v>
      </c>
      <c r="F135" s="65" t="str">
        <f t="shared" si="3"/>
        <v>-</v>
      </c>
    </row>
    <row r="136" spans="1:6">
      <c r="A136" s="24" t="s">
        <v>224</v>
      </c>
      <c r="B136" s="63" t="s">
        <v>260</v>
      </c>
      <c r="C136" s="26" t="s">
        <v>446</v>
      </c>
      <c r="D136" s="27">
        <v>2078562.53</v>
      </c>
      <c r="E136" s="64">
        <v>2078562.53</v>
      </c>
      <c r="F136" s="65" t="str">
        <f t="shared" si="3"/>
        <v>-</v>
      </c>
    </row>
    <row r="137" spans="1:6">
      <c r="A137" s="24" t="s">
        <v>447</v>
      </c>
      <c r="B137" s="63" t="s">
        <v>260</v>
      </c>
      <c r="C137" s="26" t="s">
        <v>448</v>
      </c>
      <c r="D137" s="27">
        <v>631659</v>
      </c>
      <c r="E137" s="64">
        <v>631659</v>
      </c>
      <c r="F137" s="65" t="str">
        <f t="shared" si="3"/>
        <v>-</v>
      </c>
    </row>
    <row r="138" spans="1:6">
      <c r="A138" s="24" t="s">
        <v>449</v>
      </c>
      <c r="B138" s="63" t="s">
        <v>260</v>
      </c>
      <c r="C138" s="26" t="s">
        <v>450</v>
      </c>
      <c r="D138" s="27">
        <v>631659</v>
      </c>
      <c r="E138" s="64">
        <v>631659</v>
      </c>
      <c r="F138" s="65" t="str">
        <f t="shared" si="3"/>
        <v>-</v>
      </c>
    </row>
    <row r="139" spans="1:6" ht="33.75">
      <c r="A139" s="24" t="s">
        <v>299</v>
      </c>
      <c r="B139" s="63" t="s">
        <v>260</v>
      </c>
      <c r="C139" s="26" t="s">
        <v>451</v>
      </c>
      <c r="D139" s="27">
        <v>631659</v>
      </c>
      <c r="E139" s="64">
        <v>631659</v>
      </c>
      <c r="F139" s="65" t="str">
        <f t="shared" si="3"/>
        <v>-</v>
      </c>
    </row>
    <row r="140" spans="1:6" ht="22.5">
      <c r="A140" s="24" t="s">
        <v>452</v>
      </c>
      <c r="B140" s="63" t="s">
        <v>260</v>
      </c>
      <c r="C140" s="26" t="s">
        <v>453</v>
      </c>
      <c r="D140" s="27">
        <v>631659</v>
      </c>
      <c r="E140" s="64">
        <v>631659</v>
      </c>
      <c r="F140" s="65" t="str">
        <f t="shared" si="3"/>
        <v>-</v>
      </c>
    </row>
    <row r="141" spans="1:6">
      <c r="A141" s="24" t="s">
        <v>454</v>
      </c>
      <c r="B141" s="63" t="s">
        <v>260</v>
      </c>
      <c r="C141" s="26" t="s">
        <v>455</v>
      </c>
      <c r="D141" s="27">
        <v>3653281.8</v>
      </c>
      <c r="E141" s="64">
        <v>40000</v>
      </c>
      <c r="F141" s="65">
        <f t="shared" si="3"/>
        <v>3613281.8</v>
      </c>
    </row>
    <row r="142" spans="1:6">
      <c r="A142" s="24" t="s">
        <v>456</v>
      </c>
      <c r="B142" s="63" t="s">
        <v>260</v>
      </c>
      <c r="C142" s="26" t="s">
        <v>457</v>
      </c>
      <c r="D142" s="27">
        <v>3653281.8</v>
      </c>
      <c r="E142" s="64">
        <v>40000</v>
      </c>
      <c r="F142" s="65">
        <f t="shared" si="3"/>
        <v>3613281.8</v>
      </c>
    </row>
    <row r="143" spans="1:6" ht="33.75">
      <c r="A143" s="24" t="s">
        <v>458</v>
      </c>
      <c r="B143" s="63" t="s">
        <v>260</v>
      </c>
      <c r="C143" s="26" t="s">
        <v>459</v>
      </c>
      <c r="D143" s="27">
        <v>40000</v>
      </c>
      <c r="E143" s="64">
        <v>40000</v>
      </c>
      <c r="F143" s="65" t="str">
        <f t="shared" ref="F143:F152" si="4">IF(OR(D143="-",IF(E143="-",0,E143)&gt;=IF(D143="-",0,D143)),"-",IF(D143="-",0,D143)-IF(E143="-",0,E143))</f>
        <v>-</v>
      </c>
    </row>
    <row r="144" spans="1:6">
      <c r="A144" s="24" t="s">
        <v>278</v>
      </c>
      <c r="B144" s="63" t="s">
        <v>260</v>
      </c>
      <c r="C144" s="26" t="s">
        <v>460</v>
      </c>
      <c r="D144" s="27">
        <v>40000</v>
      </c>
      <c r="E144" s="64">
        <v>40000</v>
      </c>
      <c r="F144" s="65" t="str">
        <f t="shared" si="4"/>
        <v>-</v>
      </c>
    </row>
    <row r="145" spans="1:6" ht="22.5">
      <c r="A145" s="24" t="s">
        <v>461</v>
      </c>
      <c r="B145" s="63" t="s">
        <v>260</v>
      </c>
      <c r="C145" s="26" t="s">
        <v>462</v>
      </c>
      <c r="D145" s="27">
        <v>3613281.8</v>
      </c>
      <c r="E145" s="64" t="s">
        <v>44</v>
      </c>
      <c r="F145" s="65">
        <f t="shared" si="4"/>
        <v>3613281.8</v>
      </c>
    </row>
    <row r="146" spans="1:6" ht="33.75">
      <c r="A146" s="24" t="s">
        <v>353</v>
      </c>
      <c r="B146" s="63" t="s">
        <v>260</v>
      </c>
      <c r="C146" s="26" t="s">
        <v>463</v>
      </c>
      <c r="D146" s="27">
        <v>37366.800000000003</v>
      </c>
      <c r="E146" s="64" t="s">
        <v>44</v>
      </c>
      <c r="F146" s="65">
        <f t="shared" si="4"/>
        <v>37366.800000000003</v>
      </c>
    </row>
    <row r="147" spans="1:6" ht="33.75">
      <c r="A147" s="24" t="s">
        <v>353</v>
      </c>
      <c r="B147" s="63" t="s">
        <v>260</v>
      </c>
      <c r="C147" s="26" t="s">
        <v>464</v>
      </c>
      <c r="D147" s="27">
        <v>3575915</v>
      </c>
      <c r="E147" s="64" t="s">
        <v>44</v>
      </c>
      <c r="F147" s="65">
        <f t="shared" si="4"/>
        <v>3575915</v>
      </c>
    </row>
    <row r="148" spans="1:6" ht="22.5">
      <c r="A148" s="24" t="s">
        <v>465</v>
      </c>
      <c r="B148" s="63" t="s">
        <v>260</v>
      </c>
      <c r="C148" s="26" t="s">
        <v>466</v>
      </c>
      <c r="D148" s="27">
        <v>370805.56</v>
      </c>
      <c r="E148" s="64">
        <v>370805.56</v>
      </c>
      <c r="F148" s="65" t="str">
        <f t="shared" si="4"/>
        <v>-</v>
      </c>
    </row>
    <row r="149" spans="1:6">
      <c r="A149" s="24" t="s">
        <v>266</v>
      </c>
      <c r="B149" s="63" t="s">
        <v>260</v>
      </c>
      <c r="C149" s="26" t="s">
        <v>467</v>
      </c>
      <c r="D149" s="27">
        <v>370805.56</v>
      </c>
      <c r="E149" s="64">
        <v>370805.56</v>
      </c>
      <c r="F149" s="65" t="str">
        <f t="shared" si="4"/>
        <v>-</v>
      </c>
    </row>
    <row r="150" spans="1:6">
      <c r="A150" s="24" t="s">
        <v>468</v>
      </c>
      <c r="B150" s="63" t="s">
        <v>260</v>
      </c>
      <c r="C150" s="26" t="s">
        <v>469</v>
      </c>
      <c r="D150" s="27">
        <v>370805.56</v>
      </c>
      <c r="E150" s="64">
        <v>370805.56</v>
      </c>
      <c r="F150" s="65" t="str">
        <f t="shared" si="4"/>
        <v>-</v>
      </c>
    </row>
    <row r="151" spans="1:6" ht="33.75">
      <c r="A151" s="24" t="s">
        <v>299</v>
      </c>
      <c r="B151" s="63" t="s">
        <v>260</v>
      </c>
      <c r="C151" s="26" t="s">
        <v>470</v>
      </c>
      <c r="D151" s="27">
        <v>370805.56</v>
      </c>
      <c r="E151" s="64">
        <v>370805.56</v>
      </c>
      <c r="F151" s="65" t="str">
        <f t="shared" si="4"/>
        <v>-</v>
      </c>
    </row>
    <row r="152" spans="1:6">
      <c r="A152" s="24" t="s">
        <v>471</v>
      </c>
      <c r="B152" s="63" t="s">
        <v>260</v>
      </c>
      <c r="C152" s="26" t="s">
        <v>472</v>
      </c>
      <c r="D152" s="27">
        <v>370805.56</v>
      </c>
      <c r="E152" s="64">
        <v>370805.56</v>
      </c>
      <c r="F152" s="65" t="str">
        <f t="shared" si="4"/>
        <v>-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473</v>
      </c>
      <c r="B154" s="72" t="s">
        <v>474</v>
      </c>
      <c r="C154" s="73" t="s">
        <v>261</v>
      </c>
      <c r="D154" s="74">
        <f>-Источники!D12</f>
        <v>-5844665.8099999875</v>
      </c>
      <c r="E154" s="74">
        <v>2575098.9</v>
      </c>
      <c r="F154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5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476</v>
      </c>
      <c r="B1" s="136"/>
      <c r="C1" s="136"/>
      <c r="D1" s="136"/>
      <c r="E1" s="136"/>
      <c r="F1" s="136"/>
    </row>
    <row r="2" spans="1:6" ht="13.15" customHeight="1">
      <c r="A2" s="108" t="s">
        <v>477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478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000000000000004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479</v>
      </c>
      <c r="B12" s="78" t="s">
        <v>480</v>
      </c>
      <c r="C12" s="79" t="s">
        <v>261</v>
      </c>
      <c r="D12" s="80">
        <f>D19</f>
        <v>5844665.8099999875</v>
      </c>
      <c r="E12" s="80">
        <f>E19</f>
        <v>-2575098.8999999911</v>
      </c>
      <c r="F12" s="81" t="s">
        <v>261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481</v>
      </c>
      <c r="B14" s="87" t="s">
        <v>482</v>
      </c>
      <c r="C14" s="88" t="s">
        <v>261</v>
      </c>
      <c r="D14" s="54" t="s">
        <v>44</v>
      </c>
      <c r="E14" s="54" t="s">
        <v>44</v>
      </c>
      <c r="F14" s="56" t="s">
        <v>44</v>
      </c>
    </row>
    <row r="15" spans="1:6">
      <c r="A15" s="82" t="s">
        <v>483</v>
      </c>
      <c r="B15" s="83"/>
      <c r="C15" s="84"/>
      <c r="D15" s="85"/>
      <c r="E15" s="85"/>
      <c r="F15" s="86"/>
    </row>
    <row r="16" spans="1:6">
      <c r="A16" s="51" t="s">
        <v>484</v>
      </c>
      <c r="B16" s="87" t="s">
        <v>485</v>
      </c>
      <c r="C16" s="88" t="s">
        <v>261</v>
      </c>
      <c r="D16" s="54" t="s">
        <v>44</v>
      </c>
      <c r="E16" s="54" t="s">
        <v>44</v>
      </c>
      <c r="F16" s="56" t="s">
        <v>44</v>
      </c>
    </row>
    <row r="17" spans="1:6">
      <c r="A17" s="82" t="s">
        <v>483</v>
      </c>
      <c r="B17" s="83"/>
      <c r="C17" s="84"/>
      <c r="D17" s="85"/>
      <c r="E17" s="85"/>
      <c r="F17" s="86"/>
    </row>
    <row r="18" spans="1:6">
      <c r="A18" s="77" t="s">
        <v>486</v>
      </c>
      <c r="B18" s="78" t="s">
        <v>487</v>
      </c>
      <c r="C18" s="79" t="s">
        <v>488</v>
      </c>
      <c r="D18" s="80">
        <f>D19</f>
        <v>5844665.8099999875</v>
      </c>
      <c r="E18" s="80">
        <f>E19</f>
        <v>-2575098.8999999911</v>
      </c>
      <c r="F18" s="81">
        <f>D18-E18</f>
        <v>8419764.7099999785</v>
      </c>
    </row>
    <row r="19" spans="1:6" ht="22.5">
      <c r="A19" s="77" t="s">
        <v>489</v>
      </c>
      <c r="B19" s="78" t="s">
        <v>487</v>
      </c>
      <c r="C19" s="79" t="s">
        <v>490</v>
      </c>
      <c r="D19" s="80">
        <f>D23+D27</f>
        <v>5844665.8099999875</v>
      </c>
      <c r="E19" s="80">
        <f>E23+E27</f>
        <v>-2575098.8999999911</v>
      </c>
      <c r="F19" s="81">
        <v>8419764.7100000009</v>
      </c>
    </row>
    <row r="20" spans="1:6">
      <c r="A20" s="89" t="s">
        <v>520</v>
      </c>
      <c r="B20" s="90" t="s">
        <v>491</v>
      </c>
      <c r="C20" s="91" t="s">
        <v>492</v>
      </c>
      <c r="D20" s="80">
        <v>-70849733.540000007</v>
      </c>
      <c r="E20" s="80">
        <v>-69583106.459999993</v>
      </c>
      <c r="F20" s="81" t="s">
        <v>475</v>
      </c>
    </row>
    <row r="21" spans="1:6">
      <c r="A21" s="94" t="s">
        <v>521</v>
      </c>
      <c r="B21" s="95" t="s">
        <v>491</v>
      </c>
      <c r="C21" s="96" t="s">
        <v>522</v>
      </c>
      <c r="D21" s="27">
        <v>-70849733.540000007</v>
      </c>
      <c r="E21" s="27">
        <v>-69583106.459999993</v>
      </c>
      <c r="F21" s="65" t="s">
        <v>475</v>
      </c>
    </row>
    <row r="22" spans="1:6" ht="22.5">
      <c r="A22" s="94" t="s">
        <v>523</v>
      </c>
      <c r="B22" s="95" t="s">
        <v>491</v>
      </c>
      <c r="C22" s="96" t="s">
        <v>524</v>
      </c>
      <c r="D22" s="27">
        <v>-70849733.540000007</v>
      </c>
      <c r="E22" s="27">
        <v>-69583106.459999993</v>
      </c>
      <c r="F22" s="65" t="s">
        <v>475</v>
      </c>
    </row>
    <row r="23" spans="1:6" ht="22.5">
      <c r="A23" s="94" t="s">
        <v>493</v>
      </c>
      <c r="B23" s="95" t="s">
        <v>491</v>
      </c>
      <c r="C23" s="96" t="s">
        <v>494</v>
      </c>
      <c r="D23" s="27">
        <v>-70849733.540000007</v>
      </c>
      <c r="E23" s="27">
        <v>-69583106.459999993</v>
      </c>
      <c r="F23" s="65" t="s">
        <v>475</v>
      </c>
    </row>
    <row r="24" spans="1:6" ht="12.75" customHeight="1">
      <c r="A24" s="89" t="s">
        <v>525</v>
      </c>
      <c r="B24" s="90" t="s">
        <v>495</v>
      </c>
      <c r="C24" s="91" t="s">
        <v>496</v>
      </c>
      <c r="D24" s="92">
        <v>76694399.349999994</v>
      </c>
      <c r="E24" s="92">
        <v>67008007.560000002</v>
      </c>
      <c r="F24" s="93" t="s">
        <v>475</v>
      </c>
    </row>
    <row r="25" spans="1:6" ht="12.75" customHeight="1">
      <c r="A25" s="94" t="s">
        <v>526</v>
      </c>
      <c r="B25" s="95" t="s">
        <v>495</v>
      </c>
      <c r="C25" s="96" t="s">
        <v>527</v>
      </c>
      <c r="D25" s="27">
        <v>76694399.349999994</v>
      </c>
      <c r="E25" s="27">
        <v>67008007.560000002</v>
      </c>
      <c r="F25" s="65" t="s">
        <v>475</v>
      </c>
    </row>
    <row r="26" spans="1:6" ht="27" customHeight="1">
      <c r="A26" s="94" t="s">
        <v>528</v>
      </c>
      <c r="B26" s="95" t="s">
        <v>495</v>
      </c>
      <c r="C26" s="96" t="s">
        <v>529</v>
      </c>
      <c r="D26" s="27">
        <v>76694399.349999994</v>
      </c>
      <c r="E26" s="27">
        <v>67008007.560000002</v>
      </c>
      <c r="F26" s="65" t="s">
        <v>475</v>
      </c>
    </row>
    <row r="27" spans="1:6" ht="27" customHeight="1">
      <c r="A27" s="94" t="s">
        <v>497</v>
      </c>
      <c r="B27" s="95" t="s">
        <v>495</v>
      </c>
      <c r="C27" s="96" t="s">
        <v>498</v>
      </c>
      <c r="D27" s="27">
        <v>76694399.349999994</v>
      </c>
      <c r="E27" s="27">
        <v>67008007.560000002</v>
      </c>
      <c r="F27" s="65" t="s">
        <v>475</v>
      </c>
    </row>
    <row r="29" spans="1:6" ht="12.75" customHeight="1">
      <c r="A29" s="97"/>
      <c r="B29" s="98"/>
      <c r="C29" s="98"/>
      <c r="D29" s="99"/>
      <c r="E29" s="132"/>
      <c r="F29" s="133"/>
    </row>
    <row r="30" spans="1:6" ht="12.75" customHeight="1">
      <c r="A30" s="100"/>
      <c r="B30" s="134"/>
      <c r="C30" s="134"/>
      <c r="D30" s="134"/>
      <c r="E30" s="134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5"/>
      <c r="F32" s="133"/>
    </row>
    <row r="33" spans="1:6" ht="12.75" customHeight="1">
      <c r="A33" s="97"/>
      <c r="B33" s="134"/>
      <c r="C33" s="134"/>
      <c r="D33" s="134"/>
      <c r="E33" s="134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5"/>
      <c r="D41" s="107"/>
    </row>
    <row r="42" spans="1:6" ht="12.75" customHeight="1">
      <c r="A42" s="105"/>
      <c r="D42" s="106"/>
    </row>
    <row r="43" spans="1:6" ht="12.75" customHeight="1">
      <c r="A43" s="105"/>
      <c r="D43" s="106"/>
    </row>
    <row r="44" spans="1:6" ht="12.75" customHeight="1">
      <c r="A44" s="105"/>
      <c r="D44" s="106"/>
    </row>
    <row r="45" spans="1:6" ht="12.75" customHeight="1">
      <c r="A45" s="105"/>
      <c r="D45" s="106"/>
    </row>
    <row r="46" spans="1:6" ht="12.75" customHeight="1">
      <c r="A46" s="105"/>
    </row>
    <row r="47" spans="1:6" ht="12.75" customHeight="1">
      <c r="A47" s="105"/>
      <c r="D47" s="106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F13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6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510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515</v>
      </c>
    </row>
    <row r="11" spans="1:2">
      <c r="A11" t="s">
        <v>516</v>
      </c>
      <c r="B11" t="s">
        <v>507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rep:2.49.0.158</dc:description>
  <cp:lastModifiedBy>Татьяна Игнатьева</cp:lastModifiedBy>
  <cp:lastPrinted>2020-01-18T16:57:26Z</cp:lastPrinted>
  <dcterms:created xsi:type="dcterms:W3CDTF">2020-01-17T11:23:20Z</dcterms:created>
  <dcterms:modified xsi:type="dcterms:W3CDTF">2020-01-22T05:05:54Z</dcterms:modified>
</cp:coreProperties>
</file>