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Лист1!$C$2:$C$16</definedName>
    <definedName name="_xlnm.Print_Titles" localSheetId="0">Лист1!$16:$16</definedName>
  </definedNames>
  <calcPr calcId="144525"/>
</workbook>
</file>

<file path=xl/calcChain.xml><?xml version="1.0" encoding="utf-8"?>
<calcChain xmlns="http://schemas.openxmlformats.org/spreadsheetml/2006/main">
  <c r="E248" i="1" l="1"/>
  <c r="E241" i="1"/>
  <c r="E239" i="1"/>
  <c r="E230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27" i="1"/>
  <c r="E215" i="1"/>
  <c r="E214" i="1"/>
  <c r="E207" i="1"/>
  <c r="E199" i="1"/>
  <c r="E198" i="1"/>
  <c r="E190" i="1"/>
  <c r="E184" i="1"/>
  <c r="E170" i="1"/>
  <c r="E169" i="1"/>
  <c r="E160" i="1"/>
  <c r="E154" i="1"/>
  <c r="E138" i="1"/>
  <c r="E132" i="1"/>
  <c r="E113" i="1"/>
  <c r="E112" i="1"/>
  <c r="E10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50" i="1"/>
  <c r="E48" i="1"/>
  <c r="E31" i="1"/>
  <c r="E30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17" i="1"/>
  <c r="E20" i="1"/>
  <c r="E17" i="1"/>
  <c r="D240" i="2" l="1"/>
</calcChain>
</file>

<file path=xl/sharedStrings.xml><?xml version="1.0" encoding="utf-8"?>
<sst xmlns="http://schemas.openxmlformats.org/spreadsheetml/2006/main" count="1574" uniqueCount="253">
  <si>
    <t xml:space="preserve"> (тыс. руб.)</t>
  </si>
  <si>
    <t>муниципального образования</t>
  </si>
  <si>
    <t>Киришского муниципального района</t>
  </si>
  <si>
    <t>Ленинградской области</t>
  </si>
  <si>
    <t>Наименование кода</t>
  </si>
  <si>
    <t>КЦСР</t>
  </si>
  <si>
    <t>КВР</t>
  </si>
  <si>
    <t>Будогощское городское поселение</t>
  </si>
  <si>
    <t>Обеспечение деятельности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</si>
  <si>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</si>
  <si>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</si>
  <si>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</si>
  <si>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</si>
  <si>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</si>
  <si>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Непрограммные расходы муниципального образования Будогощское городское поселение Киришского муниципального района Ленинградской области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</si>
  <si>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</si>
  <si>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</si>
  <si>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Резервный фонд Администрации Будогощского городского поселения</t>
  </si>
  <si>
    <t>Резервные средства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</si>
  <si>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</si>
  <si>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</si>
  <si>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Иные межбюджетные трансферты</t>
  </si>
  <si>
    <t>Проведение мероприятий, направленных на повышение надежности и эффективности работы объектов (сетей) теплоснабжения</t>
  </si>
  <si>
    <t>Всего</t>
  </si>
  <si>
    <t>Сумма</t>
  </si>
  <si>
    <t>11.0.00.00000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</si>
  <si>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</si>
  <si>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11.1.00.00000</t>
  </si>
  <si>
    <t>120</t>
  </si>
  <si>
    <t>240</t>
  </si>
  <si>
    <t>850</t>
  </si>
  <si>
    <t>21.0.00.00000</t>
  </si>
  <si>
    <t>21.1.00.00000</t>
  </si>
  <si>
    <t>870</t>
  </si>
  <si>
    <t>Прочие расходы, связанные с выполнением обязательств органами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</si>
  <si>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>540</t>
  </si>
  <si>
    <t>Муниципальная программа "Развитие физической культуры и спорта на территории Будогощского городского поселения"</t>
  </si>
  <si>
    <t>70.0.00.00000</t>
  </si>
  <si>
    <t>Организация и проведение физкультурно-оздоровительных, спортивных мероприятий и соревнований</t>
  </si>
  <si>
    <t>Муниципальная программа "Развитие культуры на территории муниципального образования Будогощское городское поселение Киришского муниципального района Ленинградской области"</t>
  </si>
  <si>
    <t>71.0.00.00000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</si>
  <si>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Будогощское городское поселение Киришского муниципального района Ленинградской области"</t>
  </si>
  <si>
    <t>72.0.00.00000</t>
  </si>
  <si>
    <t>Муниципальная программа "Безопасность муниципального образования Будогощское городское поселение Киришского муниципального района Ленинградской области"</t>
  </si>
  <si>
    <t>73.0.00.00000</t>
  </si>
  <si>
    <t>Проведение мероприятий, направленных на обеспечение безопасности людей на водных объектах, охраны их жизни, здоровья</t>
  </si>
  <si>
    <t>Проведение мероприятий, направленных на обеспечение первичных мер пожарной безопасности</t>
  </si>
  <si>
    <t>Муниципальная программа "Благоустройство и санитарное содержание территории Будогощского городского поселения"</t>
  </si>
  <si>
    <t>74.0.00.00000</t>
  </si>
  <si>
    <t>Содержание воинских захоронений, расположенных на территории муниципального образования</t>
  </si>
  <si>
    <t>Проведение мероприятий, направленных на благоустройство территории муниципального образования</t>
  </si>
  <si>
    <t>Муниципальная программа "Развитие автомобильных дорог муниципального образования Будогощское городское поселение Киришского муниципального района Ленинградской области"</t>
  </si>
  <si>
    <t>75.0.00.00000</t>
  </si>
  <si>
    <t>Муниципальная программа "Обеспечение качественным жильем граждан на территории Будогощского городского поселения"</t>
  </si>
  <si>
    <t>76.0.00.00000</t>
  </si>
  <si>
    <t>Муниципальная программа "Стимулирование экономической активности в муниципальном образовании Будогощское городское поселение Киришского муниципального района Ленинградской области"</t>
  </si>
  <si>
    <t>77.0.00.00000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</si>
  <si>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</si>
  <si>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</si>
  <si>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частей территории муниципального образования Будогощское городское поселение Киришского муниципального района Ленинградской области"</t>
  </si>
  <si>
    <t>78.0.00.00000</t>
  </si>
  <si>
    <t>Публичные нормативные социальные выплаты гражданам</t>
  </si>
  <si>
    <t>310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</si>
  <si>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</si>
  <si>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Мероприятия по предупреждению и ликвидации чрезвычайных ситуаций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</si>
  <si>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2022 год </t>
  </si>
  <si>
    <t>Приложение 7</t>
  </si>
  <si>
    <t>Непрограммные расходы</t>
  </si>
  <si>
    <t>11.1.01.00000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</si>
  <si>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</si>
  <si>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11.1.01.20001</t>
  </si>
  <si>
    <t>Межбюджетные трансферты бюджету муниципального образования Киришский муниципальный район Ленинградской области</t>
  </si>
  <si>
    <t>21.1.01.00000</t>
  </si>
  <si>
    <t>Иной межбюджетный трансферт на осуществление части полномочий в соответствии с пунктом 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</si>
  <si>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21.1.01.21001</t>
  </si>
  <si>
    <t>Иной межбюджетный трансферт на осуществление части полномочий в соответствии с пунктом 20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</si>
  <si>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21.1.01.22003</t>
  </si>
  <si>
    <t>Иной межбюджетный трансферт на осуществление части полномочий в соответствии с пунктом 10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</si>
  <si>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21.1.01.22004</t>
  </si>
  <si>
    <t>Иной межбюджетный трансферт на осуществление части полномочий в соответствии с пунктом 28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</si>
  <si>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21.1.01.22005</t>
  </si>
  <si>
    <t>Иной межбюджетный трансферт на осуществление части полномочий в соответствии с пунктом 6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</si>
  <si>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21.1.01.22006</t>
  </si>
  <si>
    <t>Непрограмные расходы</t>
  </si>
  <si>
    <t>21.2.00.00000</t>
  </si>
  <si>
    <t>21.2.01.00000</t>
  </si>
  <si>
    <t>Пенсия за выслугу лет лицам, замещавшим должности муниципальной службы муниципального образования Будогощское городское поселение Киришского муниципального района Ленинградской области</t>
  </si>
  <si>
    <t>21.2.01.21003</t>
  </si>
  <si>
    <t>21.2.01.21004</t>
  </si>
  <si>
    <t>Резервный фонд Администрации Будогощского городского поселения по ликвидации чрезвычайных ситуаций природного и техногенного характера и последствий стихийных бедствий</t>
  </si>
  <si>
    <t>21.2.01.21005</t>
  </si>
  <si>
    <t>Ежегодный членский взнос в Ассоциацию «Совет муниципальных образований Ленинградской области"</t>
  </si>
  <si>
    <t>21.2.01.21006</t>
  </si>
  <si>
    <t>21.2.01.21009</t>
  </si>
  <si>
    <t>Комплексы процессных мероприятий</t>
  </si>
  <si>
    <t>70.4.00.00000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</si>
  <si>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</si>
  <si>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70.4.01.00000</t>
  </si>
  <si>
    <t>70.4.01.20002</t>
  </si>
  <si>
    <t>71.4.00.00000</t>
  </si>
  <si>
    <t>Комплекс процессных мероприятий " Мероприятия, направленные на создание условий для развития искусства и творчества "</t>
  </si>
  <si>
    <t>71.4.01.00000</t>
  </si>
  <si>
    <t>Создание условий для проведения культурно-массовых мероприятий</t>
  </si>
  <si>
    <t>71.4.01.20101</t>
  </si>
  <si>
    <t>Иной межбюджетный трансферт на осуществление части полномочий в соответствии с пунктом 12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</si>
  <si>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71.4.01.20903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</si>
  <si>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</si>
  <si>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71.4.02.00000</t>
  </si>
  <si>
    <t>Иной межбюджетный трансферт на осуществление части полномочий в соответствии с пунктом 11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</si>
  <si>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71.4.02.20901</t>
  </si>
  <si>
    <t>72.4.00.00000</t>
  </si>
  <si>
    <t>Комплекс процессных мероприятий «Энергосбережение и повышение энергетической эффективности»</t>
  </si>
  <si>
    <t>72.4.01.00000</t>
  </si>
  <si>
    <t>Содержание и ремонт объектов уличного освещения</t>
  </si>
  <si>
    <t>72.4.01.20201</t>
  </si>
  <si>
    <t>Электроснабжение уличного освещения</t>
  </si>
  <si>
    <t>72.4.01.20202</t>
  </si>
  <si>
    <t>72.4.01.20203</t>
  </si>
  <si>
    <t>Комплекс процессных мероприятий "Водоснабжение и водоотведение"</t>
  </si>
  <si>
    <t>72.4.02.00000</t>
  </si>
  <si>
    <t>72.4.02.20204</t>
  </si>
  <si>
    <t>73.4.00.00000</t>
  </si>
  <si>
    <t>Комплекс процессных мероприятий "Повышение безопасности дорожного движения"</t>
  </si>
  <si>
    <t>73.4.01.00000</t>
  </si>
  <si>
    <t>Проведение мероприятий, направленных на обеспечение мер безопасности дорожного движения</t>
  </si>
  <si>
    <t>73.4.01.20301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</si>
  <si>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</si>
  <si>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73.4.02.00000</t>
  </si>
  <si>
    <t>73.4.02.20302</t>
  </si>
  <si>
    <t>73.4.02.20303</t>
  </si>
  <si>
    <t>73.4.02.20304</t>
  </si>
  <si>
    <t>Иной межбюджетный трансферт на осуществление части полномочий в соответствии с пунктом 8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</si>
  <si>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73.4.02.20310</t>
  </si>
  <si>
    <t>Иной межбюджетный трансферт на осуществление части полномочий в соответствии с пунктом 24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</si>
  <si>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73.4.02.20312</t>
  </si>
  <si>
    <t>Федеральные проекты, входящие в состав национальных проектов</t>
  </si>
  <si>
    <t>74.1.00.00000</t>
  </si>
  <si>
    <t>Федеральный проект "Формирование комфортной городской среды"</t>
  </si>
  <si>
    <t>74.1.F2.00000</t>
  </si>
  <si>
    <t>Благоустройство общественных территорий</t>
  </si>
  <si>
    <t>74.1.F2.55550</t>
  </si>
  <si>
    <t>Мероприятия, направленные на достижение целей федеральных (региональных) проектов</t>
  </si>
  <si>
    <t>74.3.00.00000</t>
  </si>
  <si>
    <t>Мероприятия, направленные на достижение цели федерального проекта "Благоустройство сельских территорий"</t>
  </si>
  <si>
    <t>74.3.02.00000</t>
  </si>
  <si>
    <t>Проведение мероприятий, направленных на борьбу с борщевиком Сосновского на территории муниципального образования</t>
  </si>
  <si>
    <t>74.3.02.20401</t>
  </si>
  <si>
    <t>74.4.00.00000</t>
  </si>
  <si>
    <t>Комплекс процессных мероприятий «Содержание и благоустройство территории муниципального образования»</t>
  </si>
  <si>
    <t>74.4.01.00000</t>
  </si>
  <si>
    <t>74.4.01.20402</t>
  </si>
  <si>
    <t>Участие в организации деятельности по сбору (в том числе раздельному сбору) и транспортированию отходов</t>
  </si>
  <si>
    <t>74.4.01.20403</t>
  </si>
  <si>
    <t>74.4.01.20404</t>
  </si>
  <si>
    <t>Комплекс процессных мероприятий "Организация ритуальных услуг и содержание кладбищ"</t>
  </si>
  <si>
    <t>74.4.02.00000</t>
  </si>
  <si>
    <t>Иной межбюджетный трансферт на осуществление части полномочий в соответствии с пунктом 22 части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</si>
  <si>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74.4.02.20022</t>
  </si>
  <si>
    <t>75.3.00.00000</t>
  </si>
  <si>
    <t>Мероприятия, направленные на достижение цели федерального проекта "Дорожная сеть"</t>
  </si>
  <si>
    <t>75.3.01.00000</t>
  </si>
  <si>
    <t>Капитальный ремонт и ремонт дорожного покрытия автомобильных дорог общего пользования местного значения</t>
  </si>
  <si>
    <t>75.3.01.20501</t>
  </si>
  <si>
    <t>75.4.00.00000</t>
  </si>
  <si>
    <t>Комплекс процессных мероприятий "Создание условий для осуществления дорожной деятельности "</t>
  </si>
  <si>
    <t>75.4.01.00000</t>
  </si>
  <si>
    <t>Содержание автомобильных дорог общего пользования местного значения и искусственных сооружений на них</t>
  </si>
  <si>
    <t>75.4.01.20502</t>
  </si>
  <si>
    <t>Актуализация схемы дорожного движения</t>
  </si>
  <si>
    <t>75.4.01.20503</t>
  </si>
  <si>
    <t>76.4.00.00000</t>
  </si>
  <si>
    <t>Комплекс процессных мероприятий "Капитальный ремонт многоквартирных домов"</t>
  </si>
  <si>
    <t>76.4.01.00000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</si>
  <si>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</si>
  <si>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76.4.01.20602</t>
  </si>
  <si>
    <t>Комплекс процессных мероприятий "Реализация функций в сфере управления муниципальным жилищным фондом"</t>
  </si>
  <si>
    <t>76.4.02.00000</t>
  </si>
  <si>
    <t>Ведение лицевых счетов по объектам муниципального жилищного фонда</t>
  </si>
  <si>
    <t>76.4.02.20603</t>
  </si>
  <si>
    <t>77.4.00.00000</t>
  </si>
  <si>
    <t>Комплекс процессных мероприятий "Социально-экономическое развитие территории"</t>
  </si>
  <si>
    <t>77.4.01.00000</t>
  </si>
  <si>
    <t>Обеспечение доступности бытовых услуг для населения</t>
  </si>
  <si>
    <t>77.4.01.20701</t>
  </si>
  <si>
    <t>Иной межбюджетный трансферт на осуществление части полномочий в соответствии с подпунктом 7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</si>
  <si>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77.4.01.22007</t>
  </si>
  <si>
    <t>78.4.00.00000</t>
  </si>
  <si>
    <t>Комплекс процессных мероприятий "Развитие населенных пунктов муниципального образования Будогощское городское поселение Киришского муниципального района Ленинградской области"</t>
  </si>
  <si>
    <t>78.4.01.00000</t>
  </si>
  <si>
    <t>Реализация проектов гражданских инициатив</t>
  </si>
  <si>
    <t>78.4.01.20801</t>
  </si>
  <si>
    <t>78.4.01.S4770</t>
  </si>
  <si>
    <t>Комплекс процессных мероприятий "Развитие административного центра муниципального образования Будогощское городское поселение Киришского муниципального района Ленинградской области"</t>
  </si>
  <si>
    <t>78.4.02.00000</t>
  </si>
  <si>
    <t>78.4.02.20802</t>
  </si>
  <si>
    <t>78.4.02.S4660</t>
  </si>
  <si>
    <t xml:space="preserve">к решению совета депутатов </t>
  </si>
  <si>
    <t>от 17.12.2021 года № 22/134</t>
  </si>
  <si>
    <t>в редакции к решению совета депутатов</t>
  </si>
  <si>
    <t>Исполнение функций органов местного самоуправления муниципального образования по выполнению отдельных государственных полномочий Ленинградской области в сфере административных правоотношений</t>
  </si>
  <si>
    <t>11.1.01.71340</t>
  </si>
  <si>
    <t>Оценка недвижимости, признание прав и регулирование отношений по собственности муниципального образования Будогощское городское поселение Киришского муниципального района Ленинградской области</t>
  </si>
  <si>
    <t>21.2.01.21007</t>
  </si>
  <si>
    <t>Содержание, обслуживание и ремонт объектов имущества казны муниципального образования Будогощское городское поселение Киришского муниципального района Ленинградской области</t>
  </si>
  <si>
    <t>21.2.01.21008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</si>
  <si>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</si>
  <si>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21.2.01.40027</t>
  </si>
  <si>
    <t>21.2.01.51180</t>
  </si>
  <si>
    <t>71.4.01.40027</t>
  </si>
  <si>
    <t>72.3.00.00000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</si>
  <si>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</si>
  <si>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72.3.01.00000</t>
  </si>
  <si>
    <t>Газификация муниципального образования Будогощское городское поселение</t>
  </si>
  <si>
    <t>72.3.01.S0200</t>
  </si>
  <si>
    <t>Бюджетные инвестиции</t>
  </si>
  <si>
    <t>410</t>
  </si>
  <si>
    <t>Мероприятия, направленные на реализацию инвестиционных проектов</t>
  </si>
  <si>
    <t>72.5.00.00000</t>
  </si>
  <si>
    <t>Мероприятия по реконструкции объектов</t>
  </si>
  <si>
    <t>72.5.01.00000</t>
  </si>
  <si>
    <t>72.5.01.40027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</si>
  <si>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</si>
  <si>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74.3.01.00000</t>
  </si>
  <si>
    <t>Создание мест (площадок) накопления ТКО</t>
  </si>
  <si>
    <t>74.3.01.S4790</t>
  </si>
  <si>
    <t>76.1.00.00000</t>
  </si>
  <si>
    <t>Федеральный проект "Обеспечение устойчивого сокращения непригодного для проживания жилищного фонда"</t>
  </si>
  <si>
    <t>76.1.F3.00000</t>
  </si>
  <si>
    <t>Проведение мероприятий, направленных на переселение граждан из аварийного жилищного фонда</t>
  </si>
  <si>
    <t>76.1.F3.67483</t>
  </si>
  <si>
    <t>76.1.F3.67484</t>
  </si>
  <si>
    <t>76.1.F3.6748S</t>
  </si>
  <si>
    <t>76.3.00.00000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</si>
  <si>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</si>
  <si>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76.3.01.00000</t>
  </si>
  <si>
    <t>76.3.01.40027</t>
  </si>
  <si>
    <t>Капитальный ремонт муниципального жилищного фонда</t>
  </si>
  <si>
    <t>76.4.01.20604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</si>
  <si>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</si>
  <si>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</si>
  <si>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</si>
  <si>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</si>
  <si>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500</t>
  </si>
  <si>
    <t>300</t>
  </si>
  <si>
    <t>Капитальные вложения в объекты государственной (муниципальной) собственности</t>
  </si>
  <si>
    <t>400</t>
  </si>
  <si>
    <t>Исполнение судебных актов</t>
  </si>
  <si>
    <t>830</t>
  </si>
  <si>
    <t>Комплекс процессных мероприятий "Повышение качества жизни лиц пожилого возраста и инвалидов"</t>
  </si>
  <si>
    <t>76.4.03.00000</t>
  </si>
  <si>
    <t>76.4.03.40027</t>
  </si>
  <si>
    <t>320</t>
  </si>
  <si>
    <t>от 06.09.2022 №27/166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</si>
</sst>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?"/>
  </numFmts>
  <fonts count="8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1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0" fontId="2" fillId="0" borderId="0" xfId="0" applyFont="1" applyFill="1" applyAlignment="1">
      <alignment horizontal="right"/>
    </xf>
    <xf numFmtId="4" fontId="0" fillId="0" borderId="0" xfId="0" applyNumberFormat="1" applyFill="1"/>
    <xf numFmtId="0" fontId="5" fillId="0" borderId="0" xfId="0" applyFont="1" applyFill="1" applyAlignment="1">
      <alignment horizontal="right"/>
    </xf>
    <xf numFmtId="0" fontId="0" fillId="0" borderId="0" xfId="0" applyFill="1" applyAlignment="1"/>
    <xf numFmtId="0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4" fontId="0" fillId="0" borderId="0" xfId="0" applyNumberFormat="1"/>
    <xf numFmtId="164" fontId="0" fillId="0" borderId="0" xfId="0" applyNumberFormat="1"/>
    <xf numFmtId="165" fontId="4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8"/>
  <sheetViews>
    <sheetView tabSelected="1" workbookViewId="0">
      <selection activeCell="D10" sqref="D10"/>
    </sheetView>
  </sheetViews>
  <sheetFormatPr defaultRowHeight="15" x14ac:dyDescent="0.25"/>
  <cols>
    <col min="1" max="1" width="66.85546875" customWidth="1"/>
    <col min="2" max="2" width="16.5703125" customWidth="1"/>
    <col min="3" max="3" width="10.140625" customWidth="1"/>
    <col min="4" max="4" width="13.85546875" style="7" customWidth="1"/>
    <col min="5" max="5" width="0" hidden="1" customWidth="1"/>
    <col min="6" max="6" width="14.140625" hidden="1" customWidth="1"/>
    <col min="7" max="7" width="0" hidden="1" customWidth="1"/>
    <col min="8" max="8" width="15.42578125" hidden="1" customWidth="1"/>
    <col min="9" max="9" width="0" hidden="1" customWidth="1"/>
    <col min="10" max="10" width="13.7109375" hidden="1" customWidth="1"/>
    <col min="11" max="11" width="12.140625" hidden="1" customWidth="1"/>
  </cols>
  <sheetData>
    <row r="2" spans="1:4" ht="15.75" x14ac:dyDescent="0.25">
      <c r="D2" s="18" t="s">
        <v>66</v>
      </c>
    </row>
    <row r="3" spans="1:4" ht="15.75" x14ac:dyDescent="0.25">
      <c r="D3" s="11" t="s">
        <v>196</v>
      </c>
    </row>
    <row r="4" spans="1:4" ht="15.75" x14ac:dyDescent="0.25">
      <c r="D4" s="11" t="s">
        <v>1</v>
      </c>
    </row>
    <row r="5" spans="1:4" ht="15.75" x14ac:dyDescent="0.25">
      <c r="D5" s="11" t="s">
        <v>7</v>
      </c>
    </row>
    <row r="6" spans="1:4" ht="15.75" x14ac:dyDescent="0.25">
      <c r="D6" s="11" t="s">
        <v>2</v>
      </c>
    </row>
    <row r="7" spans="1:4" ht="15.75" x14ac:dyDescent="0.25">
      <c r="D7" s="11" t="s">
        <v>3</v>
      </c>
    </row>
    <row r="8" spans="1:4" ht="15.75" x14ac:dyDescent="0.25">
      <c r="B8" s="8"/>
      <c r="C8" s="8"/>
      <c r="D8" s="11" t="s">
        <v>197</v>
      </c>
    </row>
    <row r="9" spans="1:4" ht="15.75" x14ac:dyDescent="0.25">
      <c r="B9" s="8"/>
      <c r="C9" s="8"/>
      <c r="D9" s="9" t="s">
        <v>198</v>
      </c>
    </row>
    <row r="10" spans="1:4" ht="15.75" x14ac:dyDescent="0.25">
      <c r="B10" s="8"/>
      <c r="C10" s="8"/>
      <c r="D10" s="11" t="s">
        <v>252</v>
      </c>
    </row>
    <row r="11" spans="1:4" x14ac:dyDescent="0.25">
      <c r="B11" s="8"/>
      <c r="C11" s="8"/>
      <c r="D11" s="12"/>
    </row>
    <row r="13" spans="1:4" ht="21.75" customHeight="1" x14ac:dyDescent="0.25">
      <c r="A13" s="3"/>
      <c r="B13" s="3"/>
      <c r="C13" s="3"/>
      <c r="D13" s="4"/>
    </row>
    <row r="14" spans="1:4" ht="51.75" customHeight="1" x14ac:dyDescent="0.25">
      <c r="A14" s="21" t="s">
        <v>65</v>
      </c>
      <c r="B14" s="21"/>
      <c r="C14" s="21"/>
      <c r="D14" s="21"/>
    </row>
    <row r="15" spans="1:4" ht="19.5" customHeight="1" x14ac:dyDescent="0.25">
      <c r="A15" s="1"/>
      <c r="B15" s="1"/>
      <c r="C15" s="1"/>
      <c r="D15" s="5" t="s">
        <v>0</v>
      </c>
    </row>
    <row r="16" spans="1:4" ht="30" customHeight="1" x14ac:dyDescent="0.25">
      <c r="A16" s="2" t="s">
        <v>4</v>
      </c>
      <c r="B16" s="2" t="s">
        <v>5</v>
      </c>
      <c r="C16" s="2" t="s">
        <v>6</v>
      </c>
      <c r="D16" s="6" t="s">
        <v>24</v>
      </c>
    </row>
    <row r="17" spans="1:11" ht="47.25" x14ac:dyDescent="0.25">
      <c r="A17" s="13" t="s">
        <v>8</v>
      </c>
      <c r="B17" s="14" t="s">
        <v>25</v>
      </c>
      <c r="C17" s="15"/>
      <c r="D17" s="16">
        <v>10205.02</v>
      </c>
      <c r="E17" s="19">
        <f>SUM(D20+D27)</f>
        <v>10205.02</v>
      </c>
      <c r="H17" s="14" t="s">
        <v>25</v>
      </c>
      <c r="I17" s="15"/>
      <c r="J17" s="16">
        <v>10117.129999999999</v>
      </c>
      <c r="K17" s="20">
        <f>SUM(D17-J17)</f>
        <v>87.890000000001237</v>
      </c>
    </row>
    <row r="18" spans="1:11" ht="63" x14ac:dyDescent="0.25">
      <c r="A18" s="13" t="s">
        <v>26</v>
      </c>
      <c r="B18" s="14" t="s">
        <v>27</v>
      </c>
      <c r="C18" s="15"/>
      <c r="D18" s="16">
        <v>10205.02</v>
      </c>
      <c r="H18" s="14" t="s">
        <v>27</v>
      </c>
      <c r="I18" s="15"/>
      <c r="J18" s="16">
        <v>10117.129999999999</v>
      </c>
      <c r="K18" s="20">
        <f t="shared" ref="K18:K81" si="0">SUM(D18-J18)</f>
        <v>87.890000000001237</v>
      </c>
    </row>
    <row r="19" spans="1:11" ht="15.75" x14ac:dyDescent="0.25">
      <c r="A19" s="13" t="s">
        <v>67</v>
      </c>
      <c r="B19" s="14" t="s">
        <v>68</v>
      </c>
      <c r="C19" s="15"/>
      <c r="D19" s="16">
        <v>10205.02</v>
      </c>
      <c r="H19" s="14" t="s">
        <v>68</v>
      </c>
      <c r="I19" s="15"/>
      <c r="J19" s="16">
        <v>10117.129999999999</v>
      </c>
      <c r="K19" s="20">
        <f t="shared" si="0"/>
        <v>87.890000000001237</v>
      </c>
    </row>
    <row r="20" spans="1:11" ht="47.25" x14ac:dyDescent="0.25">
      <c r="A20" s="13" t="s">
        <v>69</v>
      </c>
      <c r="B20" s="14" t="s">
        <v>70</v>
      </c>
      <c r="C20" s="15"/>
      <c r="D20" s="16">
        <v>10201.5</v>
      </c>
      <c r="E20" s="19">
        <f>SUM(D21+D23+D25)</f>
        <v>10201.5</v>
      </c>
      <c r="H20" s="14" t="s">
        <v>70</v>
      </c>
      <c r="I20" s="15"/>
      <c r="J20" s="16">
        <v>10113.61</v>
      </c>
      <c r="K20" s="20">
        <f t="shared" si="0"/>
        <v>87.889999999999418</v>
      </c>
    </row>
    <row r="21" spans="1:11" ht="63" x14ac:dyDescent="0.25">
      <c r="A21" s="13" t="s">
        <v>9</v>
      </c>
      <c r="B21" s="14" t="s">
        <v>70</v>
      </c>
      <c r="C21" s="15" t="s">
        <v>238</v>
      </c>
      <c r="D21" s="16">
        <v>8654.19</v>
      </c>
      <c r="H21" s="14" t="s">
        <v>70</v>
      </c>
      <c r="I21" s="15" t="s">
        <v>238</v>
      </c>
      <c r="J21" s="16">
        <v>8550.56</v>
      </c>
      <c r="K21" s="20">
        <f t="shared" si="0"/>
        <v>103.63000000000102</v>
      </c>
    </row>
    <row r="22" spans="1:11" ht="31.5" x14ac:dyDescent="0.25">
      <c r="A22" s="13" t="s">
        <v>10</v>
      </c>
      <c r="B22" s="14" t="s">
        <v>70</v>
      </c>
      <c r="C22" s="15" t="s">
        <v>28</v>
      </c>
      <c r="D22" s="16">
        <v>8654.19</v>
      </c>
      <c r="H22" s="14" t="s">
        <v>70</v>
      </c>
      <c r="I22" s="15" t="s">
        <v>28</v>
      </c>
      <c r="J22" s="16">
        <v>8550.56</v>
      </c>
      <c r="K22" s="20">
        <f t="shared" si="0"/>
        <v>103.63000000000102</v>
      </c>
    </row>
    <row r="23" spans="1:11" ht="31.5" x14ac:dyDescent="0.25">
      <c r="A23" s="13" t="s">
        <v>239</v>
      </c>
      <c r="B23" s="14" t="s">
        <v>70</v>
      </c>
      <c r="C23" s="15" t="s">
        <v>240</v>
      </c>
      <c r="D23" s="16">
        <v>1542.58</v>
      </c>
      <c r="H23" s="14" t="s">
        <v>70</v>
      </c>
      <c r="I23" s="15" t="s">
        <v>240</v>
      </c>
      <c r="J23" s="16">
        <v>1558.2</v>
      </c>
      <c r="K23" s="20">
        <f t="shared" si="0"/>
        <v>-15.620000000000118</v>
      </c>
    </row>
    <row r="24" spans="1:11" ht="31.5" x14ac:dyDescent="0.25">
      <c r="A24" s="13" t="s">
        <v>11</v>
      </c>
      <c r="B24" s="14" t="s">
        <v>70</v>
      </c>
      <c r="C24" s="15" t="s">
        <v>29</v>
      </c>
      <c r="D24" s="16">
        <v>1542.58</v>
      </c>
      <c r="H24" s="14" t="s">
        <v>70</v>
      </c>
      <c r="I24" s="15" t="s">
        <v>29</v>
      </c>
      <c r="J24" s="16">
        <v>1558.2</v>
      </c>
      <c r="K24" s="20">
        <f t="shared" si="0"/>
        <v>-15.620000000000118</v>
      </c>
    </row>
    <row r="25" spans="1:11" ht="15.75" x14ac:dyDescent="0.25">
      <c r="A25" s="13" t="s">
        <v>12</v>
      </c>
      <c r="B25" s="14" t="s">
        <v>70</v>
      </c>
      <c r="C25" s="15" t="s">
        <v>241</v>
      </c>
      <c r="D25" s="16">
        <v>4.7300000000000004</v>
      </c>
      <c r="H25" s="14" t="s">
        <v>70</v>
      </c>
      <c r="I25" s="15" t="s">
        <v>241</v>
      </c>
      <c r="J25" s="16">
        <v>4.8499999999999996</v>
      </c>
      <c r="K25" s="20">
        <f t="shared" si="0"/>
        <v>-0.11999999999999922</v>
      </c>
    </row>
    <row r="26" spans="1:11" ht="15.75" x14ac:dyDescent="0.25">
      <c r="A26" s="13" t="s">
        <v>13</v>
      </c>
      <c r="B26" s="14" t="s">
        <v>70</v>
      </c>
      <c r="C26" s="15" t="s">
        <v>30</v>
      </c>
      <c r="D26" s="16">
        <v>4.7300000000000004</v>
      </c>
      <c r="H26" s="14" t="s">
        <v>70</v>
      </c>
      <c r="I26" s="15" t="s">
        <v>30</v>
      </c>
      <c r="J26" s="16">
        <v>4.8499999999999996</v>
      </c>
      <c r="K26" s="20">
        <f t="shared" si="0"/>
        <v>-0.11999999999999922</v>
      </c>
    </row>
    <row r="27" spans="1:11" ht="63" x14ac:dyDescent="0.25">
      <c r="A27" s="13" t="s">
        <v>199</v>
      </c>
      <c r="B27" s="14" t="s">
        <v>200</v>
      </c>
      <c r="C27" s="15"/>
      <c r="D27" s="16">
        <v>3.52</v>
      </c>
      <c r="H27" s="14" t="s">
        <v>200</v>
      </c>
      <c r="I27" s="15"/>
      <c r="J27" s="16">
        <v>3.52</v>
      </c>
      <c r="K27" s="20">
        <f t="shared" si="0"/>
        <v>0</v>
      </c>
    </row>
    <row r="28" spans="1:11" ht="31.5" x14ac:dyDescent="0.25">
      <c r="A28" s="13" t="s">
        <v>239</v>
      </c>
      <c r="B28" s="14" t="s">
        <v>200</v>
      </c>
      <c r="C28" s="15" t="s">
        <v>240</v>
      </c>
      <c r="D28" s="16">
        <v>3.52</v>
      </c>
      <c r="H28" s="14" t="s">
        <v>200</v>
      </c>
      <c r="I28" s="15" t="s">
        <v>240</v>
      </c>
      <c r="J28" s="16">
        <v>3.52</v>
      </c>
      <c r="K28" s="20">
        <f t="shared" si="0"/>
        <v>0</v>
      </c>
    </row>
    <row r="29" spans="1:11" ht="31.5" x14ac:dyDescent="0.25">
      <c r="A29" s="13" t="s">
        <v>11</v>
      </c>
      <c r="B29" s="14" t="s">
        <v>200</v>
      </c>
      <c r="C29" s="15" t="s">
        <v>29</v>
      </c>
      <c r="D29" s="16">
        <v>3.52</v>
      </c>
      <c r="H29" s="14" t="s">
        <v>200</v>
      </c>
      <c r="I29" s="15" t="s">
        <v>29</v>
      </c>
      <c r="J29" s="16">
        <v>3.52</v>
      </c>
      <c r="K29" s="20">
        <f t="shared" si="0"/>
        <v>0</v>
      </c>
    </row>
    <row r="30" spans="1:11" ht="47.25" x14ac:dyDescent="0.25">
      <c r="A30" s="13" t="s">
        <v>14</v>
      </c>
      <c r="B30" s="14" t="s">
        <v>31</v>
      </c>
      <c r="C30" s="15"/>
      <c r="D30" s="16">
        <v>3236.02</v>
      </c>
      <c r="E30" s="19">
        <f>SUM(D31+D48)</f>
        <v>3236.02</v>
      </c>
      <c r="H30" s="14" t="s">
        <v>31</v>
      </c>
      <c r="I30" s="15"/>
      <c r="J30" s="16">
        <v>3008.96</v>
      </c>
      <c r="K30" s="20">
        <f t="shared" si="0"/>
        <v>227.05999999999995</v>
      </c>
    </row>
    <row r="31" spans="1:11" ht="47.25" x14ac:dyDescent="0.25">
      <c r="A31" s="13" t="s">
        <v>71</v>
      </c>
      <c r="B31" s="14" t="s">
        <v>32</v>
      </c>
      <c r="C31" s="15"/>
      <c r="D31" s="16">
        <v>1684.66</v>
      </c>
      <c r="E31" s="19">
        <f>SUM(D33+D36+D39+D42+D45)</f>
        <v>1684.6599999999999</v>
      </c>
      <c r="H31" s="14" t="s">
        <v>32</v>
      </c>
      <c r="I31" s="15"/>
      <c r="J31" s="16">
        <v>1684.66</v>
      </c>
      <c r="K31" s="20">
        <f t="shared" si="0"/>
        <v>0</v>
      </c>
    </row>
    <row r="32" spans="1:11" ht="15.75" x14ac:dyDescent="0.25">
      <c r="A32" s="13" t="s">
        <v>67</v>
      </c>
      <c r="B32" s="14" t="s">
        <v>72</v>
      </c>
      <c r="C32" s="15"/>
      <c r="D32" s="16">
        <v>1684.66</v>
      </c>
      <c r="H32" s="14" t="s">
        <v>72</v>
      </c>
      <c r="I32" s="15"/>
      <c r="J32" s="16">
        <v>1684.66</v>
      </c>
      <c r="K32" s="20">
        <f t="shared" si="0"/>
        <v>0</v>
      </c>
    </row>
    <row r="33" spans="1:11" ht="78.75" x14ac:dyDescent="0.25">
      <c r="A33" s="13" t="s">
        <v>73</v>
      </c>
      <c r="B33" s="14" t="s">
        <v>74</v>
      </c>
      <c r="C33" s="15"/>
      <c r="D33" s="16">
        <v>938.85</v>
      </c>
      <c r="H33" s="14" t="s">
        <v>74</v>
      </c>
      <c r="I33" s="15"/>
      <c r="J33" s="16">
        <v>938.85</v>
      </c>
      <c r="K33" s="20">
        <f t="shared" si="0"/>
        <v>0</v>
      </c>
    </row>
    <row r="34" spans="1:11" ht="15.75" x14ac:dyDescent="0.25">
      <c r="A34" s="13" t="s">
        <v>20</v>
      </c>
      <c r="B34" s="14" t="s">
        <v>74</v>
      </c>
      <c r="C34" s="15" t="s">
        <v>242</v>
      </c>
      <c r="D34" s="16">
        <v>938.85</v>
      </c>
      <c r="H34" s="14" t="s">
        <v>74</v>
      </c>
      <c r="I34" s="15" t="s">
        <v>242</v>
      </c>
      <c r="J34" s="16">
        <v>938.85</v>
      </c>
      <c r="K34" s="20">
        <f t="shared" si="0"/>
        <v>0</v>
      </c>
    </row>
    <row r="35" spans="1:11" ht="15.75" x14ac:dyDescent="0.25">
      <c r="A35" s="13" t="s">
        <v>21</v>
      </c>
      <c r="B35" s="14" t="s">
        <v>74</v>
      </c>
      <c r="C35" s="15" t="s">
        <v>35</v>
      </c>
      <c r="D35" s="16">
        <v>938.85</v>
      </c>
      <c r="H35" s="14" t="s">
        <v>74</v>
      </c>
      <c r="I35" s="15" t="s">
        <v>35</v>
      </c>
      <c r="J35" s="16">
        <v>938.85</v>
      </c>
      <c r="K35" s="20">
        <f t="shared" si="0"/>
        <v>0</v>
      </c>
    </row>
    <row r="36" spans="1:11" ht="78.75" x14ac:dyDescent="0.25">
      <c r="A36" s="13" t="s">
        <v>75</v>
      </c>
      <c r="B36" s="14" t="s">
        <v>76</v>
      </c>
      <c r="C36" s="15"/>
      <c r="D36" s="16">
        <v>595</v>
      </c>
      <c r="H36" s="14" t="s">
        <v>76</v>
      </c>
      <c r="I36" s="15"/>
      <c r="J36" s="16">
        <v>595</v>
      </c>
      <c r="K36" s="20">
        <f t="shared" si="0"/>
        <v>0</v>
      </c>
    </row>
    <row r="37" spans="1:11" ht="15.75" x14ac:dyDescent="0.25">
      <c r="A37" s="13" t="s">
        <v>20</v>
      </c>
      <c r="B37" s="14" t="s">
        <v>76</v>
      </c>
      <c r="C37" s="15" t="s">
        <v>242</v>
      </c>
      <c r="D37" s="16">
        <v>595</v>
      </c>
      <c r="H37" s="14" t="s">
        <v>76</v>
      </c>
      <c r="I37" s="15" t="s">
        <v>242</v>
      </c>
      <c r="J37" s="16">
        <v>595</v>
      </c>
      <c r="K37" s="20">
        <f t="shared" si="0"/>
        <v>0</v>
      </c>
    </row>
    <row r="38" spans="1:11" ht="15.75" x14ac:dyDescent="0.25">
      <c r="A38" s="13" t="s">
        <v>21</v>
      </c>
      <c r="B38" s="14" t="s">
        <v>76</v>
      </c>
      <c r="C38" s="15" t="s">
        <v>35</v>
      </c>
      <c r="D38" s="16">
        <v>595</v>
      </c>
      <c r="H38" s="14" t="s">
        <v>76</v>
      </c>
      <c r="I38" s="15" t="s">
        <v>35</v>
      </c>
      <c r="J38" s="16">
        <v>595</v>
      </c>
      <c r="K38" s="20">
        <f t="shared" si="0"/>
        <v>0</v>
      </c>
    </row>
    <row r="39" spans="1:11" ht="78.75" x14ac:dyDescent="0.25">
      <c r="A39" s="13" t="s">
        <v>77</v>
      </c>
      <c r="B39" s="14" t="s">
        <v>78</v>
      </c>
      <c r="C39" s="15"/>
      <c r="D39" s="16">
        <v>125.06</v>
      </c>
      <c r="H39" s="14" t="s">
        <v>78</v>
      </c>
      <c r="I39" s="15"/>
      <c r="J39" s="16">
        <v>125.06</v>
      </c>
      <c r="K39" s="20">
        <f t="shared" si="0"/>
        <v>0</v>
      </c>
    </row>
    <row r="40" spans="1:11" ht="15.75" x14ac:dyDescent="0.25">
      <c r="A40" s="13" t="s">
        <v>20</v>
      </c>
      <c r="B40" s="14" t="s">
        <v>78</v>
      </c>
      <c r="C40" s="15" t="s">
        <v>242</v>
      </c>
      <c r="D40" s="16">
        <v>125.06</v>
      </c>
      <c r="H40" s="14" t="s">
        <v>78</v>
      </c>
      <c r="I40" s="15" t="s">
        <v>242</v>
      </c>
      <c r="J40" s="16">
        <v>125.06</v>
      </c>
      <c r="K40" s="20">
        <f t="shared" si="0"/>
        <v>0</v>
      </c>
    </row>
    <row r="41" spans="1:11" ht="15.75" x14ac:dyDescent="0.25">
      <c r="A41" s="13" t="s">
        <v>21</v>
      </c>
      <c r="B41" s="14" t="s">
        <v>78</v>
      </c>
      <c r="C41" s="15" t="s">
        <v>35</v>
      </c>
      <c r="D41" s="16">
        <v>125.06</v>
      </c>
      <c r="H41" s="14" t="s">
        <v>78</v>
      </c>
      <c r="I41" s="15" t="s">
        <v>35</v>
      </c>
      <c r="J41" s="16">
        <v>125.06</v>
      </c>
      <c r="K41" s="20">
        <f t="shared" si="0"/>
        <v>0</v>
      </c>
    </row>
    <row r="42" spans="1:11" ht="78.75" x14ac:dyDescent="0.25">
      <c r="A42" s="13" t="s">
        <v>79</v>
      </c>
      <c r="B42" s="14" t="s">
        <v>80</v>
      </c>
      <c r="C42" s="15"/>
      <c r="D42" s="16">
        <v>24.95</v>
      </c>
      <c r="H42" s="14" t="s">
        <v>80</v>
      </c>
      <c r="I42" s="15"/>
      <c r="J42" s="16">
        <v>24.95</v>
      </c>
      <c r="K42" s="20">
        <f t="shared" si="0"/>
        <v>0</v>
      </c>
    </row>
    <row r="43" spans="1:11" ht="15.75" x14ac:dyDescent="0.25">
      <c r="A43" s="13" t="s">
        <v>20</v>
      </c>
      <c r="B43" s="14" t="s">
        <v>80</v>
      </c>
      <c r="C43" s="15" t="s">
        <v>242</v>
      </c>
      <c r="D43" s="16">
        <v>24.95</v>
      </c>
      <c r="H43" s="14" t="s">
        <v>80</v>
      </c>
      <c r="I43" s="15" t="s">
        <v>242</v>
      </c>
      <c r="J43" s="16">
        <v>24.95</v>
      </c>
      <c r="K43" s="20">
        <f t="shared" si="0"/>
        <v>0</v>
      </c>
    </row>
    <row r="44" spans="1:11" ht="15.75" x14ac:dyDescent="0.25">
      <c r="A44" s="13" t="s">
        <v>21</v>
      </c>
      <c r="B44" s="14" t="s">
        <v>80</v>
      </c>
      <c r="C44" s="15" t="s">
        <v>35</v>
      </c>
      <c r="D44" s="16">
        <v>24.95</v>
      </c>
      <c r="H44" s="14" t="s">
        <v>80</v>
      </c>
      <c r="I44" s="15" t="s">
        <v>35</v>
      </c>
      <c r="J44" s="16">
        <v>24.95</v>
      </c>
      <c r="K44" s="20">
        <f t="shared" si="0"/>
        <v>0</v>
      </c>
    </row>
    <row r="45" spans="1:11" ht="78.75" x14ac:dyDescent="0.25">
      <c r="A45" s="13" t="s">
        <v>81</v>
      </c>
      <c r="B45" s="14" t="s">
        <v>82</v>
      </c>
      <c r="C45" s="15"/>
      <c r="D45" s="16">
        <v>0.8</v>
      </c>
      <c r="H45" s="14" t="s">
        <v>82</v>
      </c>
      <c r="I45" s="15"/>
      <c r="J45" s="16">
        <v>0.8</v>
      </c>
      <c r="K45" s="20">
        <f t="shared" si="0"/>
        <v>0</v>
      </c>
    </row>
    <row r="46" spans="1:11" ht="15.75" x14ac:dyDescent="0.25">
      <c r="A46" s="13" t="s">
        <v>20</v>
      </c>
      <c r="B46" s="14" t="s">
        <v>82</v>
      </c>
      <c r="C46" s="15" t="s">
        <v>242</v>
      </c>
      <c r="D46" s="16">
        <v>0.8</v>
      </c>
      <c r="H46" s="14" t="s">
        <v>82</v>
      </c>
      <c r="I46" s="15" t="s">
        <v>242</v>
      </c>
      <c r="J46" s="16">
        <v>0.8</v>
      </c>
      <c r="K46" s="20">
        <f t="shared" si="0"/>
        <v>0</v>
      </c>
    </row>
    <row r="47" spans="1:11" ht="15.75" x14ac:dyDescent="0.25">
      <c r="A47" s="13" t="s">
        <v>21</v>
      </c>
      <c r="B47" s="14" t="s">
        <v>82</v>
      </c>
      <c r="C47" s="15" t="s">
        <v>35</v>
      </c>
      <c r="D47" s="16">
        <v>0.8</v>
      </c>
      <c r="H47" s="14" t="s">
        <v>82</v>
      </c>
      <c r="I47" s="15" t="s">
        <v>35</v>
      </c>
      <c r="J47" s="16">
        <v>0.8</v>
      </c>
      <c r="K47" s="20">
        <f t="shared" si="0"/>
        <v>0</v>
      </c>
    </row>
    <row r="48" spans="1:11" ht="15.75" x14ac:dyDescent="0.25">
      <c r="A48" s="13" t="s">
        <v>83</v>
      </c>
      <c r="B48" s="14" t="s">
        <v>84</v>
      </c>
      <c r="C48" s="15"/>
      <c r="D48" s="16">
        <v>1551.36</v>
      </c>
      <c r="E48" s="19">
        <f>SUM(D50+D56+D59+D62+D65+D68+D74+D79+D53)</f>
        <v>1551.3600000000001</v>
      </c>
      <c r="H48" s="14" t="s">
        <v>84</v>
      </c>
      <c r="I48" s="15"/>
      <c r="J48" s="16">
        <v>1324.3</v>
      </c>
      <c r="K48" s="20">
        <f t="shared" si="0"/>
        <v>227.05999999999995</v>
      </c>
    </row>
    <row r="49" spans="1:11" ht="15.75" x14ac:dyDescent="0.25">
      <c r="A49" s="13" t="s">
        <v>67</v>
      </c>
      <c r="B49" s="14" t="s">
        <v>85</v>
      </c>
      <c r="C49" s="15"/>
      <c r="D49" s="16">
        <v>1551.36</v>
      </c>
      <c r="H49" s="14" t="s">
        <v>85</v>
      </c>
      <c r="I49" s="15"/>
      <c r="J49" s="16">
        <v>1324.3</v>
      </c>
      <c r="K49" s="20">
        <f t="shared" si="0"/>
        <v>227.05999999999995</v>
      </c>
    </row>
    <row r="50" spans="1:11" ht="63" x14ac:dyDescent="0.25">
      <c r="A50" s="13" t="s">
        <v>86</v>
      </c>
      <c r="B50" s="14" t="s">
        <v>87</v>
      </c>
      <c r="C50" s="15"/>
      <c r="D50" s="16">
        <v>599.98</v>
      </c>
      <c r="H50" s="14" t="s">
        <v>87</v>
      </c>
      <c r="I50" s="15"/>
      <c r="J50" s="16">
        <v>599.98</v>
      </c>
      <c r="K50" s="20">
        <f>SUM(D50-J50)</f>
        <v>0</v>
      </c>
    </row>
    <row r="51" spans="1:11" ht="15.75" x14ac:dyDescent="0.25">
      <c r="A51" s="13" t="s">
        <v>15</v>
      </c>
      <c r="B51" s="14" t="s">
        <v>87</v>
      </c>
      <c r="C51" s="15" t="s">
        <v>243</v>
      </c>
      <c r="D51" s="16">
        <v>599.98</v>
      </c>
      <c r="H51" s="14" t="s">
        <v>87</v>
      </c>
      <c r="I51" s="15" t="s">
        <v>243</v>
      </c>
      <c r="J51" s="16">
        <v>599.98</v>
      </c>
      <c r="K51" s="20">
        <f t="shared" si="0"/>
        <v>0</v>
      </c>
    </row>
    <row r="52" spans="1:11" ht="15.75" x14ac:dyDescent="0.25">
      <c r="A52" s="13" t="s">
        <v>61</v>
      </c>
      <c r="B52" s="14" t="s">
        <v>87</v>
      </c>
      <c r="C52" s="15" t="s">
        <v>62</v>
      </c>
      <c r="D52" s="16">
        <v>599.98</v>
      </c>
      <c r="H52" s="14" t="s">
        <v>87</v>
      </c>
      <c r="I52" s="15" t="s">
        <v>62</v>
      </c>
      <c r="J52" s="16">
        <v>599.98</v>
      </c>
      <c r="K52" s="20">
        <f t="shared" si="0"/>
        <v>0</v>
      </c>
    </row>
    <row r="53" spans="1:11" ht="31.5" x14ac:dyDescent="0.25">
      <c r="A53" s="13" t="s">
        <v>17</v>
      </c>
      <c r="B53" s="14" t="s">
        <v>88</v>
      </c>
      <c r="C53" s="15"/>
      <c r="D53" s="16">
        <v>40</v>
      </c>
      <c r="H53" s="14" t="s">
        <v>88</v>
      </c>
      <c r="I53" s="15"/>
      <c r="J53" s="16">
        <v>40</v>
      </c>
      <c r="K53" s="20">
        <f t="shared" si="0"/>
        <v>0</v>
      </c>
    </row>
    <row r="54" spans="1:11" ht="15.75" x14ac:dyDescent="0.25">
      <c r="A54" s="13" t="s">
        <v>12</v>
      </c>
      <c r="B54" s="14" t="s">
        <v>88</v>
      </c>
      <c r="C54" s="15" t="s">
        <v>241</v>
      </c>
      <c r="D54" s="16">
        <v>40</v>
      </c>
      <c r="H54" s="14" t="s">
        <v>88</v>
      </c>
      <c r="I54" s="15" t="s">
        <v>241</v>
      </c>
      <c r="J54" s="16">
        <v>40</v>
      </c>
      <c r="K54" s="20">
        <f t="shared" si="0"/>
        <v>0</v>
      </c>
    </row>
    <row r="55" spans="1:11" ht="15.75" x14ac:dyDescent="0.25">
      <c r="A55" s="13" t="s">
        <v>18</v>
      </c>
      <c r="B55" s="14" t="s">
        <v>88</v>
      </c>
      <c r="C55" s="15" t="s">
        <v>33</v>
      </c>
      <c r="D55" s="16">
        <v>40</v>
      </c>
      <c r="H55" s="14" t="s">
        <v>88</v>
      </c>
      <c r="I55" s="15" t="s">
        <v>33</v>
      </c>
      <c r="J55" s="16">
        <v>40</v>
      </c>
      <c r="K55" s="20">
        <f t="shared" si="0"/>
        <v>0</v>
      </c>
    </row>
    <row r="56" spans="1:11" ht="47.25" x14ac:dyDescent="0.25">
      <c r="A56" s="13" t="s">
        <v>89</v>
      </c>
      <c r="B56" s="14" t="s">
        <v>90</v>
      </c>
      <c r="C56" s="15"/>
      <c r="D56" s="16">
        <v>10</v>
      </c>
      <c r="H56" s="14" t="s">
        <v>90</v>
      </c>
      <c r="I56" s="15"/>
      <c r="J56" s="16">
        <v>10</v>
      </c>
      <c r="K56" s="20">
        <f t="shared" si="0"/>
        <v>0</v>
      </c>
    </row>
    <row r="57" spans="1:11" ht="15.75" x14ac:dyDescent="0.25">
      <c r="A57" s="13" t="s">
        <v>12</v>
      </c>
      <c r="B57" s="14" t="s">
        <v>90</v>
      </c>
      <c r="C57" s="15" t="s">
        <v>241</v>
      </c>
      <c r="D57" s="16">
        <v>10</v>
      </c>
      <c r="H57" s="14" t="s">
        <v>90</v>
      </c>
      <c r="I57" s="15" t="s">
        <v>241</v>
      </c>
      <c r="J57" s="16">
        <v>10</v>
      </c>
      <c r="K57" s="20">
        <f t="shared" si="0"/>
        <v>0</v>
      </c>
    </row>
    <row r="58" spans="1:11" ht="15.75" x14ac:dyDescent="0.25">
      <c r="A58" s="13" t="s">
        <v>18</v>
      </c>
      <c r="B58" s="14" t="s">
        <v>90</v>
      </c>
      <c r="C58" s="15" t="s">
        <v>33</v>
      </c>
      <c r="D58" s="16">
        <v>10</v>
      </c>
      <c r="H58" s="14" t="s">
        <v>90</v>
      </c>
      <c r="I58" s="15" t="s">
        <v>33</v>
      </c>
      <c r="J58" s="16">
        <v>10</v>
      </c>
      <c r="K58" s="20">
        <f t="shared" si="0"/>
        <v>0</v>
      </c>
    </row>
    <row r="59" spans="1:11" ht="31.5" x14ac:dyDescent="0.25">
      <c r="A59" s="13" t="s">
        <v>91</v>
      </c>
      <c r="B59" s="14" t="s">
        <v>92</v>
      </c>
      <c r="C59" s="15"/>
      <c r="D59" s="16">
        <v>12.84</v>
      </c>
      <c r="H59" s="14" t="s">
        <v>92</v>
      </c>
      <c r="I59" s="15"/>
      <c r="J59" s="16">
        <v>12.84</v>
      </c>
      <c r="K59" s="20">
        <f t="shared" si="0"/>
        <v>0</v>
      </c>
    </row>
    <row r="60" spans="1:11" ht="15.75" x14ac:dyDescent="0.25">
      <c r="A60" s="13" t="s">
        <v>12</v>
      </c>
      <c r="B60" s="14" t="s">
        <v>92</v>
      </c>
      <c r="C60" s="15" t="s">
        <v>241</v>
      </c>
      <c r="D60" s="16">
        <v>12.84</v>
      </c>
      <c r="H60" s="14" t="s">
        <v>92</v>
      </c>
      <c r="I60" s="15" t="s">
        <v>241</v>
      </c>
      <c r="J60" s="16">
        <v>12.84</v>
      </c>
      <c r="K60" s="20">
        <f t="shared" si="0"/>
        <v>0</v>
      </c>
    </row>
    <row r="61" spans="1:11" ht="15.75" x14ac:dyDescent="0.25">
      <c r="A61" s="13" t="s">
        <v>13</v>
      </c>
      <c r="B61" s="14" t="s">
        <v>92</v>
      </c>
      <c r="C61" s="15" t="s">
        <v>30</v>
      </c>
      <c r="D61" s="16">
        <v>12.84</v>
      </c>
      <c r="H61" s="14" t="s">
        <v>92</v>
      </c>
      <c r="I61" s="15" t="s">
        <v>30</v>
      </c>
      <c r="J61" s="16">
        <v>12.84</v>
      </c>
      <c r="K61" s="20">
        <f t="shared" si="0"/>
        <v>0</v>
      </c>
    </row>
    <row r="62" spans="1:11" ht="63" x14ac:dyDescent="0.25">
      <c r="A62" s="13" t="s">
        <v>201</v>
      </c>
      <c r="B62" s="14" t="s">
        <v>202</v>
      </c>
      <c r="C62" s="15"/>
      <c r="D62" s="16">
        <v>154.75</v>
      </c>
      <c r="H62" s="14" t="s">
        <v>202</v>
      </c>
      <c r="I62" s="15"/>
      <c r="J62" s="16">
        <v>124</v>
      </c>
      <c r="K62" s="20">
        <f t="shared" si="0"/>
        <v>30.75</v>
      </c>
    </row>
    <row r="63" spans="1:11" ht="31.5" x14ac:dyDescent="0.25">
      <c r="A63" s="13" t="s">
        <v>239</v>
      </c>
      <c r="B63" s="14" t="s">
        <v>202</v>
      </c>
      <c r="C63" s="15" t="s">
        <v>240</v>
      </c>
      <c r="D63" s="16">
        <v>154.75</v>
      </c>
      <c r="H63" s="14" t="s">
        <v>202</v>
      </c>
      <c r="I63" s="15" t="s">
        <v>240</v>
      </c>
      <c r="J63" s="16">
        <v>124</v>
      </c>
      <c r="K63" s="20">
        <f t="shared" si="0"/>
        <v>30.75</v>
      </c>
    </row>
    <row r="64" spans="1:11" ht="31.5" x14ac:dyDescent="0.25">
      <c r="A64" s="13" t="s">
        <v>11</v>
      </c>
      <c r="B64" s="14" t="s">
        <v>202</v>
      </c>
      <c r="C64" s="15" t="s">
        <v>29</v>
      </c>
      <c r="D64" s="16">
        <v>154.75</v>
      </c>
      <c r="H64" s="14" t="s">
        <v>202</v>
      </c>
      <c r="I64" s="15" t="s">
        <v>29</v>
      </c>
      <c r="J64" s="16">
        <v>124</v>
      </c>
      <c r="K64" s="20">
        <f t="shared" si="0"/>
        <v>30.75</v>
      </c>
    </row>
    <row r="65" spans="1:11" ht="47.25" x14ac:dyDescent="0.25">
      <c r="A65" s="13" t="s">
        <v>203</v>
      </c>
      <c r="B65" s="14" t="s">
        <v>204</v>
      </c>
      <c r="C65" s="15"/>
      <c r="D65" s="16">
        <v>26.22</v>
      </c>
      <c r="H65" s="14" t="s">
        <v>204</v>
      </c>
      <c r="I65" s="15"/>
      <c r="J65" s="16">
        <v>26.22</v>
      </c>
      <c r="K65" s="20">
        <f t="shared" si="0"/>
        <v>0</v>
      </c>
    </row>
    <row r="66" spans="1:11" ht="31.5" x14ac:dyDescent="0.25">
      <c r="A66" s="13" t="s">
        <v>239</v>
      </c>
      <c r="B66" s="14" t="s">
        <v>204</v>
      </c>
      <c r="C66" s="15" t="s">
        <v>240</v>
      </c>
      <c r="D66" s="16">
        <v>26.22</v>
      </c>
      <c r="H66" s="14" t="s">
        <v>204</v>
      </c>
      <c r="I66" s="15" t="s">
        <v>240</v>
      </c>
      <c r="J66" s="16">
        <v>26.22</v>
      </c>
      <c r="K66" s="20">
        <f t="shared" si="0"/>
        <v>0</v>
      </c>
    </row>
    <row r="67" spans="1:11" ht="31.5" x14ac:dyDescent="0.25">
      <c r="A67" s="13" t="s">
        <v>11</v>
      </c>
      <c r="B67" s="14" t="s">
        <v>204</v>
      </c>
      <c r="C67" s="15" t="s">
        <v>29</v>
      </c>
      <c r="D67" s="16">
        <v>26.22</v>
      </c>
      <c r="H67" s="14" t="s">
        <v>204</v>
      </c>
      <c r="I67" s="15" t="s">
        <v>29</v>
      </c>
      <c r="J67" s="16">
        <v>26.22</v>
      </c>
      <c r="K67" s="20">
        <f t="shared" si="0"/>
        <v>0</v>
      </c>
    </row>
    <row r="68" spans="1:11" ht="63" x14ac:dyDescent="0.25">
      <c r="A68" s="13" t="s">
        <v>34</v>
      </c>
      <c r="B68" s="14" t="s">
        <v>93</v>
      </c>
      <c r="C68" s="15"/>
      <c r="D68" s="16">
        <v>165.66</v>
      </c>
      <c r="H68" s="14" t="s">
        <v>93</v>
      </c>
      <c r="I68" s="15"/>
      <c r="J68" s="16">
        <v>165.66</v>
      </c>
      <c r="K68" s="20">
        <f t="shared" si="0"/>
        <v>0</v>
      </c>
    </row>
    <row r="69" spans="1:11" ht="31.5" x14ac:dyDescent="0.25">
      <c r="A69" s="13" t="s">
        <v>239</v>
      </c>
      <c r="B69" s="14" t="s">
        <v>93</v>
      </c>
      <c r="C69" s="15" t="s">
        <v>240</v>
      </c>
      <c r="D69" s="16">
        <v>79.84</v>
      </c>
      <c r="H69" s="14" t="s">
        <v>93</v>
      </c>
      <c r="I69" s="15" t="s">
        <v>240</v>
      </c>
      <c r="J69" s="16">
        <v>79.84</v>
      </c>
      <c r="K69" s="20">
        <f t="shared" si="0"/>
        <v>0</v>
      </c>
    </row>
    <row r="70" spans="1:11" ht="31.5" x14ac:dyDescent="0.25">
      <c r="A70" s="13" t="s">
        <v>11</v>
      </c>
      <c r="B70" s="14" t="s">
        <v>93</v>
      </c>
      <c r="C70" s="15" t="s">
        <v>29</v>
      </c>
      <c r="D70" s="16">
        <v>79.84</v>
      </c>
      <c r="H70" s="14" t="s">
        <v>93</v>
      </c>
      <c r="I70" s="15" t="s">
        <v>29</v>
      </c>
      <c r="J70" s="16">
        <v>79.84</v>
      </c>
      <c r="K70" s="20">
        <f t="shared" si="0"/>
        <v>0</v>
      </c>
    </row>
    <row r="71" spans="1:11" ht="15.75" x14ac:dyDescent="0.25">
      <c r="A71" s="13" t="s">
        <v>12</v>
      </c>
      <c r="B71" s="14" t="s">
        <v>93</v>
      </c>
      <c r="C71" s="15" t="s">
        <v>241</v>
      </c>
      <c r="D71" s="16">
        <v>85.82</v>
      </c>
      <c r="H71" s="14" t="s">
        <v>93</v>
      </c>
      <c r="I71" s="15" t="s">
        <v>241</v>
      </c>
      <c r="J71" s="16">
        <v>85.82</v>
      </c>
      <c r="K71" s="20">
        <f t="shared" si="0"/>
        <v>0</v>
      </c>
    </row>
    <row r="72" spans="1:11" ht="15.75" x14ac:dyDescent="0.25">
      <c r="A72" s="13" t="s">
        <v>246</v>
      </c>
      <c r="B72" s="14" t="s">
        <v>93</v>
      </c>
      <c r="C72" s="15" t="s">
        <v>247</v>
      </c>
      <c r="D72" s="16">
        <v>15.82</v>
      </c>
      <c r="H72" s="14" t="s">
        <v>93</v>
      </c>
      <c r="I72" s="15" t="s">
        <v>247</v>
      </c>
      <c r="J72" s="16">
        <v>15.82</v>
      </c>
      <c r="K72" s="20">
        <f t="shared" si="0"/>
        <v>0</v>
      </c>
    </row>
    <row r="73" spans="1:11" ht="15.75" x14ac:dyDescent="0.25">
      <c r="A73" s="13" t="s">
        <v>13</v>
      </c>
      <c r="B73" s="14" t="s">
        <v>93</v>
      </c>
      <c r="C73" s="15" t="s">
        <v>30</v>
      </c>
      <c r="D73" s="16">
        <v>70</v>
      </c>
      <c r="H73" s="14" t="s">
        <v>93</v>
      </c>
      <c r="I73" s="15" t="s">
        <v>30</v>
      </c>
      <c r="J73" s="16">
        <v>70</v>
      </c>
      <c r="K73" s="20">
        <f t="shared" si="0"/>
        <v>0</v>
      </c>
    </row>
    <row r="74" spans="1:11" ht="47.25" x14ac:dyDescent="0.25">
      <c r="A74" s="13" t="s">
        <v>205</v>
      </c>
      <c r="B74" s="14" t="s">
        <v>206</v>
      </c>
      <c r="C74" s="15"/>
      <c r="D74" s="16">
        <v>252.31</v>
      </c>
      <c r="H74" s="14" t="s">
        <v>206</v>
      </c>
      <c r="I74" s="15"/>
      <c r="J74" s="16">
        <v>56</v>
      </c>
      <c r="K74" s="20">
        <f t="shared" si="0"/>
        <v>196.31</v>
      </c>
    </row>
    <row r="75" spans="1:11" ht="31.5" x14ac:dyDescent="0.25">
      <c r="A75" s="13" t="s">
        <v>239</v>
      </c>
      <c r="B75" s="14" t="s">
        <v>206</v>
      </c>
      <c r="C75" s="15" t="s">
        <v>240</v>
      </c>
      <c r="D75" s="16">
        <v>234</v>
      </c>
      <c r="H75" s="14" t="s">
        <v>206</v>
      </c>
      <c r="I75" s="15" t="s">
        <v>240</v>
      </c>
      <c r="J75" s="16">
        <v>56</v>
      </c>
      <c r="K75" s="20">
        <f t="shared" si="0"/>
        <v>178</v>
      </c>
    </row>
    <row r="76" spans="1:11" ht="31.5" x14ac:dyDescent="0.25">
      <c r="A76" s="13" t="s">
        <v>11</v>
      </c>
      <c r="B76" s="14" t="s">
        <v>206</v>
      </c>
      <c r="C76" s="15" t="s">
        <v>29</v>
      </c>
      <c r="D76" s="16">
        <v>234</v>
      </c>
      <c r="H76" s="14" t="s">
        <v>206</v>
      </c>
      <c r="I76" s="15" t="s">
        <v>29</v>
      </c>
      <c r="J76" s="16">
        <v>56</v>
      </c>
      <c r="K76" s="20">
        <f t="shared" si="0"/>
        <v>178</v>
      </c>
    </row>
    <row r="77" spans="1:11" ht="15.75" x14ac:dyDescent="0.25">
      <c r="A77" s="13" t="s">
        <v>12</v>
      </c>
      <c r="B77" s="14" t="s">
        <v>206</v>
      </c>
      <c r="C77" s="15" t="s">
        <v>241</v>
      </c>
      <c r="D77" s="16">
        <v>18.309999999999999</v>
      </c>
      <c r="H77" s="14"/>
      <c r="I77" s="15"/>
      <c r="J77" s="16"/>
      <c r="K77" s="20">
        <f t="shared" si="0"/>
        <v>18.309999999999999</v>
      </c>
    </row>
    <row r="78" spans="1:11" ht="15.75" x14ac:dyDescent="0.25">
      <c r="A78" s="13" t="s">
        <v>246</v>
      </c>
      <c r="B78" s="14" t="s">
        <v>206</v>
      </c>
      <c r="C78" s="15" t="s">
        <v>247</v>
      </c>
      <c r="D78" s="16">
        <v>18.309999999999999</v>
      </c>
      <c r="H78" s="14"/>
      <c r="I78" s="15"/>
      <c r="J78" s="16"/>
      <c r="K78" s="20">
        <f t="shared" si="0"/>
        <v>18.309999999999999</v>
      </c>
    </row>
    <row r="79" spans="1:11" ht="31.5" x14ac:dyDescent="0.25">
      <c r="A79" s="13" t="s">
        <v>19</v>
      </c>
      <c r="B79" s="14" t="s">
        <v>207</v>
      </c>
      <c r="C79" s="15"/>
      <c r="D79" s="16">
        <v>289.60000000000002</v>
      </c>
      <c r="H79" s="14" t="s">
        <v>207</v>
      </c>
      <c r="I79" s="15"/>
      <c r="J79" s="16">
        <v>289.60000000000002</v>
      </c>
      <c r="K79" s="20">
        <f t="shared" si="0"/>
        <v>0</v>
      </c>
    </row>
    <row r="80" spans="1:11" ht="63" x14ac:dyDescent="0.25">
      <c r="A80" s="13" t="s">
        <v>9</v>
      </c>
      <c r="B80" s="14" t="s">
        <v>207</v>
      </c>
      <c r="C80" s="15" t="s">
        <v>238</v>
      </c>
      <c r="D80" s="16">
        <v>258.10000000000002</v>
      </c>
      <c r="H80" s="14" t="s">
        <v>207</v>
      </c>
      <c r="I80" s="15" t="s">
        <v>238</v>
      </c>
      <c r="J80" s="16">
        <v>258.10000000000002</v>
      </c>
      <c r="K80" s="20">
        <f t="shared" si="0"/>
        <v>0</v>
      </c>
    </row>
    <row r="81" spans="1:11" ht="31.5" x14ac:dyDescent="0.25">
      <c r="A81" s="13" t="s">
        <v>10</v>
      </c>
      <c r="B81" s="14" t="s">
        <v>207</v>
      </c>
      <c r="C81" s="15" t="s">
        <v>28</v>
      </c>
      <c r="D81" s="16">
        <v>258.10000000000002</v>
      </c>
      <c r="H81" s="14" t="s">
        <v>207</v>
      </c>
      <c r="I81" s="15" t="s">
        <v>28</v>
      </c>
      <c r="J81" s="16">
        <v>258.10000000000002</v>
      </c>
      <c r="K81" s="20">
        <f t="shared" si="0"/>
        <v>0</v>
      </c>
    </row>
    <row r="82" spans="1:11" ht="31.5" x14ac:dyDescent="0.25">
      <c r="A82" s="13" t="s">
        <v>239</v>
      </c>
      <c r="B82" s="14" t="s">
        <v>207</v>
      </c>
      <c r="C82" s="15" t="s">
        <v>240</v>
      </c>
      <c r="D82" s="16">
        <v>31.5</v>
      </c>
      <c r="H82" s="14" t="s">
        <v>207</v>
      </c>
      <c r="I82" s="15" t="s">
        <v>240</v>
      </c>
      <c r="J82" s="16">
        <v>31.5</v>
      </c>
      <c r="K82" s="20">
        <f t="shared" ref="K82:K145" si="1">SUM(D82-J82)</f>
        <v>0</v>
      </c>
    </row>
    <row r="83" spans="1:11" ht="31.5" x14ac:dyDescent="0.25">
      <c r="A83" s="13" t="s">
        <v>11</v>
      </c>
      <c r="B83" s="14" t="s">
        <v>207</v>
      </c>
      <c r="C83" s="15" t="s">
        <v>29</v>
      </c>
      <c r="D83" s="16">
        <v>31.5</v>
      </c>
      <c r="H83" s="14" t="s">
        <v>207</v>
      </c>
      <c r="I83" s="15" t="s">
        <v>29</v>
      </c>
      <c r="J83" s="16">
        <v>31.5</v>
      </c>
      <c r="K83" s="20">
        <f t="shared" si="1"/>
        <v>0</v>
      </c>
    </row>
    <row r="84" spans="1:11" ht="31.5" x14ac:dyDescent="0.25">
      <c r="A84" s="13" t="s">
        <v>36</v>
      </c>
      <c r="B84" s="14" t="s">
        <v>37</v>
      </c>
      <c r="C84" s="15"/>
      <c r="D84" s="16">
        <v>55</v>
      </c>
      <c r="H84" s="14" t="s">
        <v>37</v>
      </c>
      <c r="I84" s="15"/>
      <c r="J84" s="16">
        <v>55</v>
      </c>
      <c r="K84" s="20">
        <f t="shared" si="1"/>
        <v>0</v>
      </c>
    </row>
    <row r="85" spans="1:11" ht="15.75" x14ac:dyDescent="0.25">
      <c r="A85" s="13" t="s">
        <v>94</v>
      </c>
      <c r="B85" s="14" t="s">
        <v>95</v>
      </c>
      <c r="C85" s="15"/>
      <c r="D85" s="16">
        <v>55</v>
      </c>
      <c r="H85" s="14" t="s">
        <v>95</v>
      </c>
      <c r="I85" s="15"/>
      <c r="J85" s="16">
        <v>55</v>
      </c>
      <c r="K85" s="20">
        <f t="shared" si="1"/>
        <v>0</v>
      </c>
    </row>
    <row r="86" spans="1:11" ht="47.25" x14ac:dyDescent="0.25">
      <c r="A86" s="13" t="s">
        <v>96</v>
      </c>
      <c r="B86" s="14" t="s">
        <v>97</v>
      </c>
      <c r="C86" s="15"/>
      <c r="D86" s="16">
        <v>55</v>
      </c>
      <c r="H86" s="14" t="s">
        <v>97</v>
      </c>
      <c r="I86" s="15"/>
      <c r="J86" s="16">
        <v>55</v>
      </c>
      <c r="K86" s="20">
        <f t="shared" si="1"/>
        <v>0</v>
      </c>
    </row>
    <row r="87" spans="1:11" ht="31.5" x14ac:dyDescent="0.25">
      <c r="A87" s="13" t="s">
        <v>38</v>
      </c>
      <c r="B87" s="14" t="s">
        <v>98</v>
      </c>
      <c r="C87" s="15"/>
      <c r="D87" s="16">
        <v>55</v>
      </c>
      <c r="H87" s="14" t="s">
        <v>98</v>
      </c>
      <c r="I87" s="15"/>
      <c r="J87" s="16">
        <v>55</v>
      </c>
      <c r="K87" s="20">
        <f t="shared" si="1"/>
        <v>0</v>
      </c>
    </row>
    <row r="88" spans="1:11" ht="31.5" x14ac:dyDescent="0.25">
      <c r="A88" s="13" t="s">
        <v>239</v>
      </c>
      <c r="B88" s="14" t="s">
        <v>98</v>
      </c>
      <c r="C88" s="15" t="s">
        <v>240</v>
      </c>
      <c r="D88" s="16">
        <v>55</v>
      </c>
      <c r="H88" s="14" t="s">
        <v>98</v>
      </c>
      <c r="I88" s="15" t="s">
        <v>240</v>
      </c>
      <c r="J88" s="16">
        <v>55</v>
      </c>
      <c r="K88" s="20">
        <f t="shared" si="1"/>
        <v>0</v>
      </c>
    </row>
    <row r="89" spans="1:11" ht="31.5" x14ac:dyDescent="0.25">
      <c r="A89" s="13" t="s">
        <v>11</v>
      </c>
      <c r="B89" s="14" t="s">
        <v>98</v>
      </c>
      <c r="C89" s="15" t="s">
        <v>29</v>
      </c>
      <c r="D89" s="16">
        <v>55</v>
      </c>
      <c r="H89" s="14" t="s">
        <v>98</v>
      </c>
      <c r="I89" s="15" t="s">
        <v>29</v>
      </c>
      <c r="J89" s="16">
        <v>55</v>
      </c>
      <c r="K89" s="20">
        <f t="shared" si="1"/>
        <v>0</v>
      </c>
    </row>
    <row r="90" spans="1:11" ht="47.25" x14ac:dyDescent="0.25">
      <c r="A90" s="13" t="s">
        <v>39</v>
      </c>
      <c r="B90" s="14" t="s">
        <v>40</v>
      </c>
      <c r="C90" s="15"/>
      <c r="D90" s="16">
        <v>15120.48</v>
      </c>
      <c r="H90" s="14" t="s">
        <v>40</v>
      </c>
      <c r="I90" s="15"/>
      <c r="J90" s="16">
        <v>15120.48</v>
      </c>
      <c r="K90" s="20">
        <f t="shared" si="1"/>
        <v>0</v>
      </c>
    </row>
    <row r="91" spans="1:11" ht="15.75" x14ac:dyDescent="0.25">
      <c r="A91" s="13" t="s">
        <v>94</v>
      </c>
      <c r="B91" s="14" t="s">
        <v>99</v>
      </c>
      <c r="C91" s="15"/>
      <c r="D91" s="16">
        <v>15120.48</v>
      </c>
      <c r="H91" s="14" t="s">
        <v>99</v>
      </c>
      <c r="I91" s="15"/>
      <c r="J91" s="16">
        <v>15120.48</v>
      </c>
      <c r="K91" s="20">
        <f t="shared" si="1"/>
        <v>0</v>
      </c>
    </row>
    <row r="92" spans="1:11" ht="47.25" x14ac:dyDescent="0.25">
      <c r="A92" s="13" t="s">
        <v>100</v>
      </c>
      <c r="B92" s="14" t="s">
        <v>101</v>
      </c>
      <c r="C92" s="15"/>
      <c r="D92" s="16">
        <v>13763.98</v>
      </c>
      <c r="H92" s="14" t="s">
        <v>101</v>
      </c>
      <c r="I92" s="15"/>
      <c r="J92" s="16">
        <v>13763.98</v>
      </c>
      <c r="K92" s="20">
        <f t="shared" si="1"/>
        <v>0</v>
      </c>
    </row>
    <row r="93" spans="1:11" ht="31.5" x14ac:dyDescent="0.25">
      <c r="A93" s="13" t="s">
        <v>102</v>
      </c>
      <c r="B93" s="14" t="s">
        <v>103</v>
      </c>
      <c r="C93" s="15"/>
      <c r="D93" s="16">
        <v>55</v>
      </c>
      <c r="H93" s="14" t="s">
        <v>103</v>
      </c>
      <c r="I93" s="15"/>
      <c r="J93" s="16">
        <v>55</v>
      </c>
      <c r="K93" s="20">
        <f t="shared" si="1"/>
        <v>0</v>
      </c>
    </row>
    <row r="94" spans="1:11" ht="31.5" x14ac:dyDescent="0.25">
      <c r="A94" s="13" t="s">
        <v>239</v>
      </c>
      <c r="B94" s="14" t="s">
        <v>103</v>
      </c>
      <c r="C94" s="15" t="s">
        <v>240</v>
      </c>
      <c r="D94" s="16">
        <v>55</v>
      </c>
      <c r="H94" s="14" t="s">
        <v>103</v>
      </c>
      <c r="I94" s="15" t="s">
        <v>240</v>
      </c>
      <c r="J94" s="16">
        <v>55</v>
      </c>
      <c r="K94" s="20">
        <f t="shared" si="1"/>
        <v>0</v>
      </c>
    </row>
    <row r="95" spans="1:11" ht="31.5" x14ac:dyDescent="0.25">
      <c r="A95" s="13" t="s">
        <v>11</v>
      </c>
      <c r="B95" s="14" t="s">
        <v>103</v>
      </c>
      <c r="C95" s="15" t="s">
        <v>29</v>
      </c>
      <c r="D95" s="16">
        <v>55</v>
      </c>
      <c r="H95" s="14" t="s">
        <v>103</v>
      </c>
      <c r="I95" s="15" t="s">
        <v>29</v>
      </c>
      <c r="J95" s="16">
        <v>55</v>
      </c>
      <c r="K95" s="20">
        <f t="shared" si="1"/>
        <v>0</v>
      </c>
    </row>
    <row r="96" spans="1:11" ht="78.75" x14ac:dyDescent="0.25">
      <c r="A96" s="13" t="s">
        <v>104</v>
      </c>
      <c r="B96" s="14" t="s">
        <v>105</v>
      </c>
      <c r="C96" s="15"/>
      <c r="D96" s="16">
        <v>11687.2</v>
      </c>
      <c r="H96" s="14" t="s">
        <v>105</v>
      </c>
      <c r="I96" s="15"/>
      <c r="J96" s="16">
        <v>11687.2</v>
      </c>
      <c r="K96" s="20">
        <f t="shared" si="1"/>
        <v>0</v>
      </c>
    </row>
    <row r="97" spans="1:11" ht="15.75" x14ac:dyDescent="0.25">
      <c r="A97" s="13" t="s">
        <v>20</v>
      </c>
      <c r="B97" s="14" t="s">
        <v>105</v>
      </c>
      <c r="C97" s="15" t="s">
        <v>242</v>
      </c>
      <c r="D97" s="16">
        <v>11687.2</v>
      </c>
      <c r="H97" s="14" t="s">
        <v>105</v>
      </c>
      <c r="I97" s="15" t="s">
        <v>242</v>
      </c>
      <c r="J97" s="16">
        <v>11687.2</v>
      </c>
      <c r="K97" s="20">
        <f t="shared" si="1"/>
        <v>0</v>
      </c>
    </row>
    <row r="98" spans="1:11" ht="15.75" x14ac:dyDescent="0.25">
      <c r="A98" s="13" t="s">
        <v>21</v>
      </c>
      <c r="B98" s="14" t="s">
        <v>105</v>
      </c>
      <c r="C98" s="15" t="s">
        <v>35</v>
      </c>
      <c r="D98" s="16">
        <v>11687.2</v>
      </c>
      <c r="H98" s="14" t="s">
        <v>105</v>
      </c>
      <c r="I98" s="15" t="s">
        <v>35</v>
      </c>
      <c r="J98" s="16">
        <v>11687.2</v>
      </c>
      <c r="K98" s="20">
        <f t="shared" si="1"/>
        <v>0</v>
      </c>
    </row>
    <row r="99" spans="1:11" ht="47.25" x14ac:dyDescent="0.25">
      <c r="A99" s="13" t="s">
        <v>205</v>
      </c>
      <c r="B99" s="14" t="s">
        <v>208</v>
      </c>
      <c r="C99" s="15"/>
      <c r="D99" s="16">
        <v>2021.78</v>
      </c>
      <c r="H99" s="14" t="s">
        <v>208</v>
      </c>
      <c r="I99" s="15"/>
      <c r="J99" s="16">
        <v>2021.78</v>
      </c>
      <c r="K99" s="20">
        <f t="shared" si="1"/>
        <v>0</v>
      </c>
    </row>
    <row r="100" spans="1:11" ht="31.5" x14ac:dyDescent="0.25">
      <c r="A100" s="13" t="s">
        <v>239</v>
      </c>
      <c r="B100" s="14" t="s">
        <v>208</v>
      </c>
      <c r="C100" s="15" t="s">
        <v>240</v>
      </c>
      <c r="D100" s="16">
        <v>2021.78</v>
      </c>
      <c r="H100" s="14" t="s">
        <v>208</v>
      </c>
      <c r="I100" s="15" t="s">
        <v>240</v>
      </c>
      <c r="J100" s="16">
        <v>2021.78</v>
      </c>
      <c r="K100" s="20">
        <f t="shared" si="1"/>
        <v>0</v>
      </c>
    </row>
    <row r="101" spans="1:11" ht="31.5" x14ac:dyDescent="0.25">
      <c r="A101" s="13" t="s">
        <v>11</v>
      </c>
      <c r="B101" s="14" t="s">
        <v>208</v>
      </c>
      <c r="C101" s="15" t="s">
        <v>29</v>
      </c>
      <c r="D101" s="16">
        <v>2021.78</v>
      </c>
      <c r="H101" s="14" t="s">
        <v>208</v>
      </c>
      <c r="I101" s="15" t="s">
        <v>29</v>
      </c>
      <c r="J101" s="16">
        <v>2021.78</v>
      </c>
      <c r="K101" s="20">
        <f t="shared" si="1"/>
        <v>0</v>
      </c>
    </row>
    <row r="102" spans="1:11" ht="47.25" x14ac:dyDescent="0.25">
      <c r="A102" s="13" t="s">
        <v>106</v>
      </c>
      <c r="B102" s="14" t="s">
        <v>107</v>
      </c>
      <c r="C102" s="15"/>
      <c r="D102" s="16">
        <v>1356.5</v>
      </c>
      <c r="H102" s="14" t="s">
        <v>107</v>
      </c>
      <c r="I102" s="15"/>
      <c r="J102" s="16">
        <v>1356.5</v>
      </c>
      <c r="K102" s="20">
        <f t="shared" si="1"/>
        <v>0</v>
      </c>
    </row>
    <row r="103" spans="1:11" ht="78.75" x14ac:dyDescent="0.25">
      <c r="A103" s="13" t="s">
        <v>108</v>
      </c>
      <c r="B103" s="14" t="s">
        <v>109</v>
      </c>
      <c r="C103" s="15"/>
      <c r="D103" s="16">
        <v>1356.5</v>
      </c>
      <c r="H103" s="14" t="s">
        <v>109</v>
      </c>
      <c r="I103" s="15"/>
      <c r="J103" s="16">
        <v>1356.5</v>
      </c>
      <c r="K103" s="20">
        <f t="shared" si="1"/>
        <v>0</v>
      </c>
    </row>
    <row r="104" spans="1:11" ht="15.75" x14ac:dyDescent="0.25">
      <c r="A104" s="13" t="s">
        <v>20</v>
      </c>
      <c r="B104" s="14" t="s">
        <v>109</v>
      </c>
      <c r="C104" s="15" t="s">
        <v>242</v>
      </c>
      <c r="D104" s="16">
        <v>1356.5</v>
      </c>
      <c r="H104" s="14" t="s">
        <v>109</v>
      </c>
      <c r="I104" s="15" t="s">
        <v>242</v>
      </c>
      <c r="J104" s="16">
        <v>1356.5</v>
      </c>
      <c r="K104" s="20">
        <f t="shared" si="1"/>
        <v>0</v>
      </c>
    </row>
    <row r="105" spans="1:11" ht="15.75" x14ac:dyDescent="0.25">
      <c r="A105" s="13" t="s">
        <v>21</v>
      </c>
      <c r="B105" s="14" t="s">
        <v>109</v>
      </c>
      <c r="C105" s="15" t="s">
        <v>35</v>
      </c>
      <c r="D105" s="16">
        <v>1356.5</v>
      </c>
      <c r="H105" s="14" t="s">
        <v>109</v>
      </c>
      <c r="I105" s="15" t="s">
        <v>35</v>
      </c>
      <c r="J105" s="16">
        <v>1356.5</v>
      </c>
      <c r="K105" s="20">
        <f t="shared" si="1"/>
        <v>0</v>
      </c>
    </row>
    <row r="106" spans="1:11" ht="78.75" x14ac:dyDescent="0.25">
      <c r="A106" s="17" t="s">
        <v>41</v>
      </c>
      <c r="B106" s="14" t="s">
        <v>42</v>
      </c>
      <c r="C106" s="15"/>
      <c r="D106" s="16">
        <v>9739.18</v>
      </c>
      <c r="E106" s="19">
        <f>SUM(D107+D112+D127)</f>
        <v>9739.18</v>
      </c>
      <c r="H106" s="14" t="s">
        <v>42</v>
      </c>
      <c r="I106" s="15"/>
      <c r="J106" s="16">
        <v>9509.84</v>
      </c>
      <c r="K106" s="20">
        <f t="shared" si="1"/>
        <v>229.34000000000015</v>
      </c>
    </row>
    <row r="107" spans="1:11" ht="31.5" x14ac:dyDescent="0.25">
      <c r="A107" s="13" t="s">
        <v>141</v>
      </c>
      <c r="B107" s="14" t="s">
        <v>209</v>
      </c>
      <c r="C107" s="15"/>
      <c r="D107" s="16">
        <v>1087.92</v>
      </c>
      <c r="H107" s="14" t="s">
        <v>209</v>
      </c>
      <c r="I107" s="15"/>
      <c r="J107" s="16">
        <v>1087.92</v>
      </c>
      <c r="K107" s="20">
        <f t="shared" si="1"/>
        <v>0</v>
      </c>
    </row>
    <row r="108" spans="1:11" ht="47.25" x14ac:dyDescent="0.25">
      <c r="A108" s="13" t="s">
        <v>210</v>
      </c>
      <c r="B108" s="14" t="s">
        <v>211</v>
      </c>
      <c r="C108" s="15"/>
      <c r="D108" s="16">
        <v>1087.92</v>
      </c>
      <c r="H108" s="14" t="s">
        <v>211</v>
      </c>
      <c r="I108" s="15"/>
      <c r="J108" s="16">
        <v>1087.92</v>
      </c>
      <c r="K108" s="20">
        <f t="shared" si="1"/>
        <v>0</v>
      </c>
    </row>
    <row r="109" spans="1:11" ht="31.5" x14ac:dyDescent="0.25">
      <c r="A109" s="13" t="s">
        <v>212</v>
      </c>
      <c r="B109" s="14" t="s">
        <v>213</v>
      </c>
      <c r="C109" s="15"/>
      <c r="D109" s="16">
        <v>1087.92</v>
      </c>
      <c r="H109" s="14" t="s">
        <v>213</v>
      </c>
      <c r="I109" s="15"/>
      <c r="J109" s="16">
        <v>1087.92</v>
      </c>
      <c r="K109" s="20">
        <f t="shared" si="1"/>
        <v>0</v>
      </c>
    </row>
    <row r="110" spans="1:11" ht="31.5" x14ac:dyDescent="0.25">
      <c r="A110" s="13" t="s">
        <v>244</v>
      </c>
      <c r="B110" s="14" t="s">
        <v>213</v>
      </c>
      <c r="C110" s="15" t="s">
        <v>245</v>
      </c>
      <c r="D110" s="16">
        <v>1087.92</v>
      </c>
      <c r="H110" s="14" t="s">
        <v>213</v>
      </c>
      <c r="I110" s="15" t="s">
        <v>245</v>
      </c>
      <c r="J110" s="16">
        <v>1087.92</v>
      </c>
      <c r="K110" s="20">
        <f t="shared" si="1"/>
        <v>0</v>
      </c>
    </row>
    <row r="111" spans="1:11" ht="15.75" x14ac:dyDescent="0.25">
      <c r="A111" s="13" t="s">
        <v>214</v>
      </c>
      <c r="B111" s="14" t="s">
        <v>213</v>
      </c>
      <c r="C111" s="15" t="s">
        <v>215</v>
      </c>
      <c r="D111" s="16">
        <v>1087.92</v>
      </c>
      <c r="H111" s="14" t="s">
        <v>213</v>
      </c>
      <c r="I111" s="15" t="s">
        <v>215</v>
      </c>
      <c r="J111" s="16">
        <v>1087.92</v>
      </c>
      <c r="K111" s="20">
        <f t="shared" si="1"/>
        <v>0</v>
      </c>
    </row>
    <row r="112" spans="1:11" ht="15.75" x14ac:dyDescent="0.25">
      <c r="A112" s="13" t="s">
        <v>94</v>
      </c>
      <c r="B112" s="14" t="s">
        <v>110</v>
      </c>
      <c r="C112" s="15"/>
      <c r="D112" s="16">
        <v>5451.26</v>
      </c>
      <c r="E112" s="19">
        <f>SUM(D113+D123)</f>
        <v>5451.26</v>
      </c>
      <c r="H112" s="14" t="s">
        <v>110</v>
      </c>
      <c r="I112" s="15"/>
      <c r="J112" s="16">
        <v>5221.92</v>
      </c>
      <c r="K112" s="20">
        <f t="shared" si="1"/>
        <v>229.34000000000015</v>
      </c>
    </row>
    <row r="113" spans="1:11" ht="31.5" x14ac:dyDescent="0.25">
      <c r="A113" s="13" t="s">
        <v>111</v>
      </c>
      <c r="B113" s="14" t="s">
        <v>112</v>
      </c>
      <c r="C113" s="15"/>
      <c r="D113" s="16">
        <v>5251.31</v>
      </c>
      <c r="E113" s="19">
        <f>SUM(D114+D117+D120)</f>
        <v>5251.3099999999995</v>
      </c>
      <c r="H113" s="14" t="s">
        <v>112</v>
      </c>
      <c r="I113" s="15"/>
      <c r="J113" s="16">
        <v>5021.97</v>
      </c>
      <c r="K113" s="20">
        <f t="shared" si="1"/>
        <v>229.34000000000015</v>
      </c>
    </row>
    <row r="114" spans="1:11" ht="15.75" x14ac:dyDescent="0.25">
      <c r="A114" s="13" t="s">
        <v>113</v>
      </c>
      <c r="B114" s="14" t="s">
        <v>114</v>
      </c>
      <c r="C114" s="15"/>
      <c r="D114" s="16">
        <v>429.34</v>
      </c>
      <c r="H114" s="14" t="s">
        <v>114</v>
      </c>
      <c r="I114" s="15"/>
      <c r="J114" s="16">
        <v>200</v>
      </c>
      <c r="K114" s="20">
        <f t="shared" si="1"/>
        <v>229.33999999999997</v>
      </c>
    </row>
    <row r="115" spans="1:11" ht="31.5" x14ac:dyDescent="0.25">
      <c r="A115" s="13" t="s">
        <v>239</v>
      </c>
      <c r="B115" s="14" t="s">
        <v>114</v>
      </c>
      <c r="C115" s="15" t="s">
        <v>240</v>
      </c>
      <c r="D115" s="16">
        <v>429.34</v>
      </c>
      <c r="H115" s="14" t="s">
        <v>114</v>
      </c>
      <c r="I115" s="15" t="s">
        <v>240</v>
      </c>
      <c r="J115" s="16">
        <v>200</v>
      </c>
      <c r="K115" s="20">
        <f t="shared" si="1"/>
        <v>229.33999999999997</v>
      </c>
    </row>
    <row r="116" spans="1:11" ht="31.5" x14ac:dyDescent="0.25">
      <c r="A116" s="13" t="s">
        <v>11</v>
      </c>
      <c r="B116" s="14" t="s">
        <v>114</v>
      </c>
      <c r="C116" s="15" t="s">
        <v>29</v>
      </c>
      <c r="D116" s="16">
        <v>429.34</v>
      </c>
      <c r="H116" s="14" t="s">
        <v>114</v>
      </c>
      <c r="I116" s="15" t="s">
        <v>29</v>
      </c>
      <c r="J116" s="16">
        <v>200</v>
      </c>
      <c r="K116" s="20">
        <f t="shared" si="1"/>
        <v>229.33999999999997</v>
      </c>
    </row>
    <row r="117" spans="1:11" ht="15.75" x14ac:dyDescent="0.25">
      <c r="A117" s="13" t="s">
        <v>115</v>
      </c>
      <c r="B117" s="14" t="s">
        <v>116</v>
      </c>
      <c r="C117" s="15"/>
      <c r="D117" s="16">
        <v>3076.97</v>
      </c>
      <c r="H117" s="14" t="s">
        <v>116</v>
      </c>
      <c r="I117" s="15"/>
      <c r="J117" s="16">
        <v>3076.97</v>
      </c>
      <c r="K117" s="20">
        <f t="shared" si="1"/>
        <v>0</v>
      </c>
    </row>
    <row r="118" spans="1:11" ht="31.5" x14ac:dyDescent="0.25">
      <c r="A118" s="13" t="s">
        <v>239</v>
      </c>
      <c r="B118" s="14" t="s">
        <v>116</v>
      </c>
      <c r="C118" s="15" t="s">
        <v>240</v>
      </c>
      <c r="D118" s="16">
        <v>3076.97</v>
      </c>
      <c r="H118" s="14" t="s">
        <v>116</v>
      </c>
      <c r="I118" s="15" t="s">
        <v>240</v>
      </c>
      <c r="J118" s="16">
        <v>3076.97</v>
      </c>
      <c r="K118" s="20">
        <f t="shared" si="1"/>
        <v>0</v>
      </c>
    </row>
    <row r="119" spans="1:11" ht="31.5" x14ac:dyDescent="0.25">
      <c r="A119" s="13" t="s">
        <v>11</v>
      </c>
      <c r="B119" s="14" t="s">
        <v>116</v>
      </c>
      <c r="C119" s="15" t="s">
        <v>29</v>
      </c>
      <c r="D119" s="16">
        <v>3076.97</v>
      </c>
      <c r="H119" s="14" t="s">
        <v>116</v>
      </c>
      <c r="I119" s="15" t="s">
        <v>29</v>
      </c>
      <c r="J119" s="16">
        <v>3076.97</v>
      </c>
      <c r="K119" s="20">
        <f t="shared" si="1"/>
        <v>0</v>
      </c>
    </row>
    <row r="120" spans="1:11" ht="47.25" x14ac:dyDescent="0.25">
      <c r="A120" s="13" t="s">
        <v>22</v>
      </c>
      <c r="B120" s="14" t="s">
        <v>117</v>
      </c>
      <c r="C120" s="15"/>
      <c r="D120" s="16">
        <v>1745</v>
      </c>
      <c r="H120" s="14" t="s">
        <v>117</v>
      </c>
      <c r="I120" s="15"/>
      <c r="J120" s="16">
        <v>1745</v>
      </c>
      <c r="K120" s="20">
        <f t="shared" si="1"/>
        <v>0</v>
      </c>
    </row>
    <row r="121" spans="1:11" ht="31.5" x14ac:dyDescent="0.25">
      <c r="A121" s="13" t="s">
        <v>239</v>
      </c>
      <c r="B121" s="14" t="s">
        <v>117</v>
      </c>
      <c r="C121" s="15" t="s">
        <v>240</v>
      </c>
      <c r="D121" s="16">
        <v>1745</v>
      </c>
      <c r="H121" s="14" t="s">
        <v>117</v>
      </c>
      <c r="I121" s="15" t="s">
        <v>240</v>
      </c>
      <c r="J121" s="16">
        <v>1745</v>
      </c>
      <c r="K121" s="20">
        <f t="shared" si="1"/>
        <v>0</v>
      </c>
    </row>
    <row r="122" spans="1:11" ht="31.5" x14ac:dyDescent="0.25">
      <c r="A122" s="13" t="s">
        <v>11</v>
      </c>
      <c r="B122" s="14" t="s">
        <v>117</v>
      </c>
      <c r="C122" s="15" t="s">
        <v>29</v>
      </c>
      <c r="D122" s="16">
        <v>1745</v>
      </c>
      <c r="H122" s="14" t="s">
        <v>117</v>
      </c>
      <c r="I122" s="15" t="s">
        <v>29</v>
      </c>
      <c r="J122" s="16">
        <v>1745</v>
      </c>
      <c r="K122" s="20">
        <f t="shared" si="1"/>
        <v>0</v>
      </c>
    </row>
    <row r="123" spans="1:11" ht="31.5" x14ac:dyDescent="0.25">
      <c r="A123" s="13" t="s">
        <v>118</v>
      </c>
      <c r="B123" s="14" t="s">
        <v>119</v>
      </c>
      <c r="C123" s="15"/>
      <c r="D123" s="16">
        <v>199.95</v>
      </c>
      <c r="H123" s="14" t="s">
        <v>119</v>
      </c>
      <c r="I123" s="15"/>
      <c r="J123" s="16">
        <v>199.95</v>
      </c>
      <c r="K123" s="20">
        <f t="shared" si="1"/>
        <v>0</v>
      </c>
    </row>
    <row r="124" spans="1:11" ht="47.25" x14ac:dyDescent="0.25">
      <c r="A124" s="13" t="s">
        <v>63</v>
      </c>
      <c r="B124" s="14" t="s">
        <v>120</v>
      </c>
      <c r="C124" s="15"/>
      <c r="D124" s="16">
        <v>199.95</v>
      </c>
      <c r="H124" s="14" t="s">
        <v>120</v>
      </c>
      <c r="I124" s="15"/>
      <c r="J124" s="16">
        <v>199.95</v>
      </c>
      <c r="K124" s="20">
        <f t="shared" si="1"/>
        <v>0</v>
      </c>
    </row>
    <row r="125" spans="1:11" ht="31.5" x14ac:dyDescent="0.25">
      <c r="A125" s="13" t="s">
        <v>239</v>
      </c>
      <c r="B125" s="14" t="s">
        <v>120</v>
      </c>
      <c r="C125" s="15" t="s">
        <v>240</v>
      </c>
      <c r="D125" s="16">
        <v>199.95</v>
      </c>
      <c r="H125" s="14" t="s">
        <v>120</v>
      </c>
      <c r="I125" s="15" t="s">
        <v>240</v>
      </c>
      <c r="J125" s="16">
        <v>199.95</v>
      </c>
      <c r="K125" s="20">
        <f t="shared" si="1"/>
        <v>0</v>
      </c>
    </row>
    <row r="126" spans="1:11" ht="31.5" x14ac:dyDescent="0.25">
      <c r="A126" s="13" t="s">
        <v>11</v>
      </c>
      <c r="B126" s="14" t="s">
        <v>120</v>
      </c>
      <c r="C126" s="15" t="s">
        <v>29</v>
      </c>
      <c r="D126" s="16">
        <v>199.95</v>
      </c>
      <c r="H126" s="14" t="s">
        <v>120</v>
      </c>
      <c r="I126" s="15" t="s">
        <v>29</v>
      </c>
      <c r="J126" s="16">
        <v>199.95</v>
      </c>
      <c r="K126" s="20">
        <f t="shared" si="1"/>
        <v>0</v>
      </c>
    </row>
    <row r="127" spans="1:11" ht="31.5" x14ac:dyDescent="0.25">
      <c r="A127" s="13" t="s">
        <v>216</v>
      </c>
      <c r="B127" s="14" t="s">
        <v>217</v>
      </c>
      <c r="C127" s="15"/>
      <c r="D127" s="16">
        <v>3200</v>
      </c>
      <c r="H127" s="14" t="s">
        <v>217</v>
      </c>
      <c r="I127" s="15"/>
      <c r="J127" s="16">
        <v>3200</v>
      </c>
      <c r="K127" s="20">
        <f t="shared" si="1"/>
        <v>0</v>
      </c>
    </row>
    <row r="128" spans="1:11" ht="15.75" x14ac:dyDescent="0.25">
      <c r="A128" s="13" t="s">
        <v>218</v>
      </c>
      <c r="B128" s="14" t="s">
        <v>219</v>
      </c>
      <c r="C128" s="15"/>
      <c r="D128" s="16">
        <v>3200</v>
      </c>
      <c r="H128" s="14" t="s">
        <v>219</v>
      </c>
      <c r="I128" s="15"/>
      <c r="J128" s="16">
        <v>3200</v>
      </c>
      <c r="K128" s="20">
        <f t="shared" si="1"/>
        <v>0</v>
      </c>
    </row>
    <row r="129" spans="1:11" ht="47.25" x14ac:dyDescent="0.25">
      <c r="A129" s="13" t="s">
        <v>205</v>
      </c>
      <c r="B129" s="14" t="s">
        <v>220</v>
      </c>
      <c r="C129" s="15"/>
      <c r="D129" s="16">
        <v>3200</v>
      </c>
      <c r="H129" s="14" t="s">
        <v>220</v>
      </c>
      <c r="I129" s="15"/>
      <c r="J129" s="16">
        <v>3200</v>
      </c>
      <c r="K129" s="20">
        <f t="shared" si="1"/>
        <v>0</v>
      </c>
    </row>
    <row r="130" spans="1:11" ht="31.5" x14ac:dyDescent="0.25">
      <c r="A130" s="13" t="s">
        <v>244</v>
      </c>
      <c r="B130" s="14" t="s">
        <v>220</v>
      </c>
      <c r="C130" s="15" t="s">
        <v>245</v>
      </c>
      <c r="D130" s="16">
        <v>3200</v>
      </c>
      <c r="H130" s="14" t="s">
        <v>220</v>
      </c>
      <c r="I130" s="15" t="s">
        <v>245</v>
      </c>
      <c r="J130" s="16">
        <v>3200</v>
      </c>
      <c r="K130" s="20">
        <f t="shared" si="1"/>
        <v>0</v>
      </c>
    </row>
    <row r="131" spans="1:11" ht="15.75" x14ac:dyDescent="0.25">
      <c r="A131" s="13" t="s">
        <v>214</v>
      </c>
      <c r="B131" s="14" t="s">
        <v>220</v>
      </c>
      <c r="C131" s="15" t="s">
        <v>215</v>
      </c>
      <c r="D131" s="16">
        <v>3200</v>
      </c>
      <c r="H131" s="14" t="s">
        <v>220</v>
      </c>
      <c r="I131" s="15" t="s">
        <v>215</v>
      </c>
      <c r="J131" s="16">
        <v>3200</v>
      </c>
      <c r="K131" s="20">
        <f t="shared" si="1"/>
        <v>0</v>
      </c>
    </row>
    <row r="132" spans="1:11" ht="47.25" x14ac:dyDescent="0.25">
      <c r="A132" s="13" t="s">
        <v>43</v>
      </c>
      <c r="B132" s="14" t="s">
        <v>44</v>
      </c>
      <c r="C132" s="15"/>
      <c r="D132" s="16">
        <v>740.74</v>
      </c>
      <c r="E132" s="19">
        <f>SUM(D134+D138)</f>
        <v>740.74</v>
      </c>
      <c r="H132" s="14" t="s">
        <v>44</v>
      </c>
      <c r="I132" s="15"/>
      <c r="J132" s="16">
        <v>637.74</v>
      </c>
      <c r="K132" s="20">
        <f t="shared" si="1"/>
        <v>103</v>
      </c>
    </row>
    <row r="133" spans="1:11" ht="15.75" x14ac:dyDescent="0.25">
      <c r="A133" s="13" t="s">
        <v>94</v>
      </c>
      <c r="B133" s="14" t="s">
        <v>121</v>
      </c>
      <c r="C133" s="15"/>
      <c r="D133" s="16">
        <v>740.74</v>
      </c>
      <c r="H133" s="14" t="s">
        <v>121</v>
      </c>
      <c r="I133" s="15"/>
      <c r="J133" s="16">
        <v>637.74</v>
      </c>
      <c r="K133" s="20">
        <f t="shared" si="1"/>
        <v>103</v>
      </c>
    </row>
    <row r="134" spans="1:11" ht="31.5" x14ac:dyDescent="0.25">
      <c r="A134" s="13" t="s">
        <v>122</v>
      </c>
      <c r="B134" s="14" t="s">
        <v>123</v>
      </c>
      <c r="C134" s="15"/>
      <c r="D134" s="16">
        <v>152.28</v>
      </c>
      <c r="H134" s="14" t="s">
        <v>123</v>
      </c>
      <c r="I134" s="15"/>
      <c r="J134" s="16">
        <v>152.28</v>
      </c>
      <c r="K134" s="20">
        <f t="shared" si="1"/>
        <v>0</v>
      </c>
    </row>
    <row r="135" spans="1:11" ht="31.5" x14ac:dyDescent="0.25">
      <c r="A135" s="13" t="s">
        <v>124</v>
      </c>
      <c r="B135" s="14" t="s">
        <v>125</v>
      </c>
      <c r="C135" s="15"/>
      <c r="D135" s="16">
        <v>152.28</v>
      </c>
      <c r="H135" s="14" t="s">
        <v>125</v>
      </c>
      <c r="I135" s="15"/>
      <c r="J135" s="16">
        <v>152.28</v>
      </c>
      <c r="K135" s="20">
        <f t="shared" si="1"/>
        <v>0</v>
      </c>
    </row>
    <row r="136" spans="1:11" ht="31.5" x14ac:dyDescent="0.25">
      <c r="A136" s="13" t="s">
        <v>239</v>
      </c>
      <c r="B136" s="14" t="s">
        <v>125</v>
      </c>
      <c r="C136" s="15" t="s">
        <v>240</v>
      </c>
      <c r="D136" s="16">
        <v>152.28</v>
      </c>
      <c r="H136" s="14" t="s">
        <v>125</v>
      </c>
      <c r="I136" s="15" t="s">
        <v>240</v>
      </c>
      <c r="J136" s="16">
        <v>152.28</v>
      </c>
      <c r="K136" s="20">
        <f t="shared" si="1"/>
        <v>0</v>
      </c>
    </row>
    <row r="137" spans="1:11" ht="31.5" x14ac:dyDescent="0.25">
      <c r="A137" s="13" t="s">
        <v>11</v>
      </c>
      <c r="B137" s="14" t="s">
        <v>125</v>
      </c>
      <c r="C137" s="15" t="s">
        <v>29</v>
      </c>
      <c r="D137" s="16">
        <v>152.28</v>
      </c>
      <c r="H137" s="14" t="s">
        <v>125</v>
      </c>
      <c r="I137" s="15" t="s">
        <v>29</v>
      </c>
      <c r="J137" s="16">
        <v>152.28</v>
      </c>
      <c r="K137" s="20">
        <f t="shared" si="1"/>
        <v>0</v>
      </c>
    </row>
    <row r="138" spans="1:11" ht="78.75" x14ac:dyDescent="0.25">
      <c r="A138" s="17" t="s">
        <v>126</v>
      </c>
      <c r="B138" s="14" t="s">
        <v>127</v>
      </c>
      <c r="C138" s="15"/>
      <c r="D138" s="16">
        <v>588.46</v>
      </c>
      <c r="E138" s="19">
        <f>SUM(D139+D142+D145+D148+D151)</f>
        <v>588.45999999999992</v>
      </c>
      <c r="H138" s="14" t="s">
        <v>127</v>
      </c>
      <c r="I138" s="15"/>
      <c r="J138" s="16">
        <v>485.46</v>
      </c>
      <c r="K138" s="20">
        <f t="shared" si="1"/>
        <v>103.00000000000006</v>
      </c>
    </row>
    <row r="139" spans="1:11" ht="31.5" x14ac:dyDescent="0.25">
      <c r="A139" s="13" t="s">
        <v>46</v>
      </c>
      <c r="B139" s="14" t="s">
        <v>128</v>
      </c>
      <c r="C139" s="15"/>
      <c r="D139" s="16">
        <v>160</v>
      </c>
      <c r="H139" s="14" t="s">
        <v>128</v>
      </c>
      <c r="I139" s="15"/>
      <c r="J139" s="16">
        <v>57</v>
      </c>
      <c r="K139" s="20">
        <f t="shared" si="1"/>
        <v>103</v>
      </c>
    </row>
    <row r="140" spans="1:11" ht="31.5" x14ac:dyDescent="0.25">
      <c r="A140" s="13" t="s">
        <v>239</v>
      </c>
      <c r="B140" s="14" t="s">
        <v>128</v>
      </c>
      <c r="C140" s="15" t="s">
        <v>240</v>
      </c>
      <c r="D140" s="16">
        <v>160</v>
      </c>
      <c r="H140" s="14" t="s">
        <v>128</v>
      </c>
      <c r="I140" s="15" t="s">
        <v>240</v>
      </c>
      <c r="J140" s="16">
        <v>57</v>
      </c>
      <c r="K140" s="20">
        <f t="shared" si="1"/>
        <v>103</v>
      </c>
    </row>
    <row r="141" spans="1:11" ht="31.5" x14ac:dyDescent="0.25">
      <c r="A141" s="13" t="s">
        <v>11</v>
      </c>
      <c r="B141" s="14" t="s">
        <v>128</v>
      </c>
      <c r="C141" s="15" t="s">
        <v>29</v>
      </c>
      <c r="D141" s="16">
        <v>160</v>
      </c>
      <c r="H141" s="14" t="s">
        <v>128</v>
      </c>
      <c r="I141" s="15" t="s">
        <v>29</v>
      </c>
      <c r="J141" s="16">
        <v>57</v>
      </c>
      <c r="K141" s="20">
        <f t="shared" si="1"/>
        <v>103</v>
      </c>
    </row>
    <row r="142" spans="1:11" ht="47.25" x14ac:dyDescent="0.25">
      <c r="A142" s="13" t="s">
        <v>45</v>
      </c>
      <c r="B142" s="14" t="s">
        <v>129</v>
      </c>
      <c r="C142" s="15"/>
      <c r="D142" s="16">
        <v>40.770000000000003</v>
      </c>
      <c r="H142" s="14" t="s">
        <v>129</v>
      </c>
      <c r="I142" s="15"/>
      <c r="J142" s="16">
        <v>40.770000000000003</v>
      </c>
      <c r="K142" s="20">
        <f t="shared" si="1"/>
        <v>0</v>
      </c>
    </row>
    <row r="143" spans="1:11" ht="31.5" x14ac:dyDescent="0.25">
      <c r="A143" s="13" t="s">
        <v>239</v>
      </c>
      <c r="B143" s="14" t="s">
        <v>129</v>
      </c>
      <c r="C143" s="15" t="s">
        <v>240</v>
      </c>
      <c r="D143" s="16">
        <v>40.770000000000003</v>
      </c>
      <c r="H143" s="14" t="s">
        <v>129</v>
      </c>
      <c r="I143" s="15" t="s">
        <v>240</v>
      </c>
      <c r="J143" s="16">
        <v>40.770000000000003</v>
      </c>
      <c r="K143" s="20">
        <f t="shared" si="1"/>
        <v>0</v>
      </c>
    </row>
    <row r="144" spans="1:11" ht="31.5" x14ac:dyDescent="0.25">
      <c r="A144" s="13" t="s">
        <v>11</v>
      </c>
      <c r="B144" s="14" t="s">
        <v>129</v>
      </c>
      <c r="C144" s="15" t="s">
        <v>29</v>
      </c>
      <c r="D144" s="16">
        <v>40.770000000000003</v>
      </c>
      <c r="H144" s="14" t="s">
        <v>129</v>
      </c>
      <c r="I144" s="15" t="s">
        <v>29</v>
      </c>
      <c r="J144" s="16">
        <v>40.770000000000003</v>
      </c>
      <c r="K144" s="20">
        <f t="shared" si="1"/>
        <v>0</v>
      </c>
    </row>
    <row r="145" spans="1:11" ht="31.5" x14ac:dyDescent="0.25">
      <c r="A145" s="13" t="s">
        <v>64</v>
      </c>
      <c r="B145" s="14" t="s">
        <v>130</v>
      </c>
      <c r="C145" s="15"/>
      <c r="D145" s="16">
        <v>99</v>
      </c>
      <c r="H145" s="14" t="s">
        <v>130</v>
      </c>
      <c r="I145" s="15"/>
      <c r="J145" s="16">
        <v>99</v>
      </c>
      <c r="K145" s="20">
        <f t="shared" si="1"/>
        <v>0</v>
      </c>
    </row>
    <row r="146" spans="1:11" ht="31.5" x14ac:dyDescent="0.25">
      <c r="A146" s="13" t="s">
        <v>239</v>
      </c>
      <c r="B146" s="14" t="s">
        <v>130</v>
      </c>
      <c r="C146" s="15" t="s">
        <v>240</v>
      </c>
      <c r="D146" s="16">
        <v>99</v>
      </c>
      <c r="H146" s="14" t="s">
        <v>130</v>
      </c>
      <c r="I146" s="15" t="s">
        <v>240</v>
      </c>
      <c r="J146" s="16">
        <v>99</v>
      </c>
      <c r="K146" s="20">
        <f t="shared" ref="K146:K209" si="2">SUM(D146-J146)</f>
        <v>0</v>
      </c>
    </row>
    <row r="147" spans="1:11" ht="31.5" x14ac:dyDescent="0.25">
      <c r="A147" s="13" t="s">
        <v>11</v>
      </c>
      <c r="B147" s="14" t="s">
        <v>130</v>
      </c>
      <c r="C147" s="15" t="s">
        <v>29</v>
      </c>
      <c r="D147" s="16">
        <v>99</v>
      </c>
      <c r="H147" s="14" t="s">
        <v>130</v>
      </c>
      <c r="I147" s="15" t="s">
        <v>29</v>
      </c>
      <c r="J147" s="16">
        <v>99</v>
      </c>
      <c r="K147" s="20">
        <f t="shared" si="2"/>
        <v>0</v>
      </c>
    </row>
    <row r="148" spans="1:11" ht="78.75" x14ac:dyDescent="0.25">
      <c r="A148" s="13" t="s">
        <v>131</v>
      </c>
      <c r="B148" s="14" t="s">
        <v>132</v>
      </c>
      <c r="C148" s="15"/>
      <c r="D148" s="16">
        <v>190.89</v>
      </c>
      <c r="H148" s="14" t="s">
        <v>132</v>
      </c>
      <c r="I148" s="15"/>
      <c r="J148" s="16">
        <v>190.89</v>
      </c>
      <c r="K148" s="20">
        <f t="shared" si="2"/>
        <v>0</v>
      </c>
    </row>
    <row r="149" spans="1:11" ht="15.75" x14ac:dyDescent="0.25">
      <c r="A149" s="13" t="s">
        <v>20</v>
      </c>
      <c r="B149" s="14" t="s">
        <v>132</v>
      </c>
      <c r="C149" s="15" t="s">
        <v>242</v>
      </c>
      <c r="D149" s="16">
        <v>190.89</v>
      </c>
      <c r="H149" s="14" t="s">
        <v>132</v>
      </c>
      <c r="I149" s="15" t="s">
        <v>242</v>
      </c>
      <c r="J149" s="16">
        <v>190.89</v>
      </c>
      <c r="K149" s="20">
        <f t="shared" si="2"/>
        <v>0</v>
      </c>
    </row>
    <row r="150" spans="1:11" ht="15.75" x14ac:dyDescent="0.25">
      <c r="A150" s="13" t="s">
        <v>21</v>
      </c>
      <c r="B150" s="14" t="s">
        <v>132</v>
      </c>
      <c r="C150" s="15" t="s">
        <v>35</v>
      </c>
      <c r="D150" s="16">
        <v>190.89</v>
      </c>
      <c r="H150" s="14" t="s">
        <v>132</v>
      </c>
      <c r="I150" s="15" t="s">
        <v>35</v>
      </c>
      <c r="J150" s="16">
        <v>190.89</v>
      </c>
      <c r="K150" s="20">
        <f t="shared" si="2"/>
        <v>0</v>
      </c>
    </row>
    <row r="151" spans="1:11" ht="78.75" x14ac:dyDescent="0.25">
      <c r="A151" s="13" t="s">
        <v>133</v>
      </c>
      <c r="B151" s="14" t="s">
        <v>134</v>
      </c>
      <c r="C151" s="15"/>
      <c r="D151" s="16">
        <v>97.8</v>
      </c>
      <c r="H151" s="14" t="s">
        <v>134</v>
      </c>
      <c r="I151" s="15"/>
      <c r="J151" s="16">
        <v>97.8</v>
      </c>
      <c r="K151" s="20">
        <f t="shared" si="2"/>
        <v>0</v>
      </c>
    </row>
    <row r="152" spans="1:11" ht="15.75" x14ac:dyDescent="0.25">
      <c r="A152" s="13" t="s">
        <v>20</v>
      </c>
      <c r="B152" s="14" t="s">
        <v>134</v>
      </c>
      <c r="C152" s="15" t="s">
        <v>242</v>
      </c>
      <c r="D152" s="16">
        <v>97.8</v>
      </c>
      <c r="H152" s="14" t="s">
        <v>134</v>
      </c>
      <c r="I152" s="15" t="s">
        <v>242</v>
      </c>
      <c r="J152" s="16">
        <v>97.8</v>
      </c>
      <c r="K152" s="20">
        <f t="shared" si="2"/>
        <v>0</v>
      </c>
    </row>
    <row r="153" spans="1:11" ht="15.75" x14ac:dyDescent="0.25">
      <c r="A153" s="13" t="s">
        <v>21</v>
      </c>
      <c r="B153" s="14" t="s">
        <v>134</v>
      </c>
      <c r="C153" s="15" t="s">
        <v>35</v>
      </c>
      <c r="D153" s="16">
        <v>97.8</v>
      </c>
      <c r="H153" s="14" t="s">
        <v>134</v>
      </c>
      <c r="I153" s="15" t="s">
        <v>35</v>
      </c>
      <c r="J153" s="16">
        <v>97.8</v>
      </c>
      <c r="K153" s="20">
        <f t="shared" si="2"/>
        <v>0</v>
      </c>
    </row>
    <row r="154" spans="1:11" ht="31.5" x14ac:dyDescent="0.25">
      <c r="A154" s="13" t="s">
        <v>47</v>
      </c>
      <c r="B154" s="14" t="s">
        <v>48</v>
      </c>
      <c r="C154" s="15"/>
      <c r="D154" s="16">
        <v>20780.38</v>
      </c>
      <c r="E154" s="19">
        <f>SUM(D155+D160+D169)</f>
        <v>20780.379999999997</v>
      </c>
      <c r="H154" s="14" t="s">
        <v>48</v>
      </c>
      <c r="I154" s="15"/>
      <c r="J154" s="16">
        <v>15100.89</v>
      </c>
      <c r="K154" s="20">
        <f t="shared" si="2"/>
        <v>5679.4900000000016</v>
      </c>
    </row>
    <row r="155" spans="1:11" ht="31.5" x14ac:dyDescent="0.25">
      <c r="A155" s="13" t="s">
        <v>135</v>
      </c>
      <c r="B155" s="14" t="s">
        <v>136</v>
      </c>
      <c r="C155" s="15"/>
      <c r="D155" s="16">
        <v>11495</v>
      </c>
      <c r="H155" s="14" t="s">
        <v>136</v>
      </c>
      <c r="I155" s="15"/>
      <c r="J155" s="16">
        <v>11495</v>
      </c>
      <c r="K155" s="20">
        <f t="shared" si="2"/>
        <v>0</v>
      </c>
    </row>
    <row r="156" spans="1:11" ht="31.5" x14ac:dyDescent="0.25">
      <c r="A156" s="13" t="s">
        <v>137</v>
      </c>
      <c r="B156" s="14" t="s">
        <v>138</v>
      </c>
      <c r="C156" s="15"/>
      <c r="D156" s="16">
        <v>11495</v>
      </c>
      <c r="H156" s="14" t="s">
        <v>138</v>
      </c>
      <c r="I156" s="15"/>
      <c r="J156" s="16">
        <v>11495</v>
      </c>
      <c r="K156" s="20">
        <f t="shared" si="2"/>
        <v>0</v>
      </c>
    </row>
    <row r="157" spans="1:11" ht="15.75" x14ac:dyDescent="0.25">
      <c r="A157" s="13" t="s">
        <v>139</v>
      </c>
      <c r="B157" s="14" t="s">
        <v>140</v>
      </c>
      <c r="C157" s="15"/>
      <c r="D157" s="16">
        <v>11495</v>
      </c>
      <c r="H157" s="14" t="s">
        <v>140</v>
      </c>
      <c r="I157" s="15"/>
      <c r="J157" s="16">
        <v>11495</v>
      </c>
      <c r="K157" s="20">
        <f t="shared" si="2"/>
        <v>0</v>
      </c>
    </row>
    <row r="158" spans="1:11" ht="31.5" x14ac:dyDescent="0.25">
      <c r="A158" s="13" t="s">
        <v>239</v>
      </c>
      <c r="B158" s="14" t="s">
        <v>140</v>
      </c>
      <c r="C158" s="15" t="s">
        <v>240</v>
      </c>
      <c r="D158" s="16">
        <v>11495</v>
      </c>
      <c r="H158" s="14" t="s">
        <v>140</v>
      </c>
      <c r="I158" s="15" t="s">
        <v>240</v>
      </c>
      <c r="J158" s="16">
        <v>11495</v>
      </c>
      <c r="K158" s="20">
        <f t="shared" si="2"/>
        <v>0</v>
      </c>
    </row>
    <row r="159" spans="1:11" ht="31.5" x14ac:dyDescent="0.25">
      <c r="A159" s="13" t="s">
        <v>11</v>
      </c>
      <c r="B159" s="14" t="s">
        <v>140</v>
      </c>
      <c r="C159" s="15" t="s">
        <v>29</v>
      </c>
      <c r="D159" s="16">
        <v>11495</v>
      </c>
      <c r="H159" s="14" t="s">
        <v>140</v>
      </c>
      <c r="I159" s="15" t="s">
        <v>29</v>
      </c>
      <c r="J159" s="16">
        <v>11495</v>
      </c>
      <c r="K159" s="20">
        <f t="shared" si="2"/>
        <v>0</v>
      </c>
    </row>
    <row r="160" spans="1:11" ht="31.5" x14ac:dyDescent="0.25">
      <c r="A160" s="13" t="s">
        <v>141</v>
      </c>
      <c r="B160" s="14" t="s">
        <v>142</v>
      </c>
      <c r="C160" s="15"/>
      <c r="D160" s="16">
        <v>6485.8</v>
      </c>
      <c r="E160" s="19">
        <f>SUM(D161+D165)</f>
        <v>6485.8</v>
      </c>
      <c r="H160" s="14" t="s">
        <v>142</v>
      </c>
      <c r="I160" s="15"/>
      <c r="J160" s="16">
        <v>942.04</v>
      </c>
      <c r="K160" s="20">
        <f t="shared" si="2"/>
        <v>5543.76</v>
      </c>
    </row>
    <row r="161" spans="1:11" ht="47.25" x14ac:dyDescent="0.25">
      <c r="A161" s="13" t="s">
        <v>221</v>
      </c>
      <c r="B161" s="14" t="s">
        <v>222</v>
      </c>
      <c r="C161" s="15"/>
      <c r="D161" s="16">
        <v>6371.1</v>
      </c>
      <c r="H161" s="14" t="s">
        <v>222</v>
      </c>
      <c r="I161" s="15"/>
      <c r="J161" s="16">
        <v>827.34</v>
      </c>
      <c r="K161" s="20">
        <f t="shared" si="2"/>
        <v>5543.76</v>
      </c>
    </row>
    <row r="162" spans="1:11" ht="15.75" x14ac:dyDescent="0.25">
      <c r="A162" s="13" t="s">
        <v>223</v>
      </c>
      <c r="B162" s="14" t="s">
        <v>224</v>
      </c>
      <c r="C162" s="15"/>
      <c r="D162" s="16">
        <v>6371.1</v>
      </c>
      <c r="H162" s="14" t="s">
        <v>224</v>
      </c>
      <c r="I162" s="15"/>
      <c r="J162" s="16">
        <v>827.34</v>
      </c>
      <c r="K162" s="20">
        <f t="shared" si="2"/>
        <v>5543.76</v>
      </c>
    </row>
    <row r="163" spans="1:11" ht="31.5" x14ac:dyDescent="0.25">
      <c r="A163" s="13" t="s">
        <v>239</v>
      </c>
      <c r="B163" s="14" t="s">
        <v>224</v>
      </c>
      <c r="C163" s="15" t="s">
        <v>240</v>
      </c>
      <c r="D163" s="16">
        <v>6371.1</v>
      </c>
      <c r="H163" s="14" t="s">
        <v>224</v>
      </c>
      <c r="I163" s="15" t="s">
        <v>240</v>
      </c>
      <c r="J163" s="16">
        <v>827.34</v>
      </c>
      <c r="K163" s="20">
        <f t="shared" si="2"/>
        <v>5543.76</v>
      </c>
    </row>
    <row r="164" spans="1:11" ht="31.5" x14ac:dyDescent="0.25">
      <c r="A164" s="13" t="s">
        <v>11</v>
      </c>
      <c r="B164" s="14" t="s">
        <v>224</v>
      </c>
      <c r="C164" s="15" t="s">
        <v>29</v>
      </c>
      <c r="D164" s="16">
        <v>6371.1</v>
      </c>
      <c r="H164" s="14" t="s">
        <v>224</v>
      </c>
      <c r="I164" s="15" t="s">
        <v>29</v>
      </c>
      <c r="J164" s="16">
        <v>827.34</v>
      </c>
      <c r="K164" s="20">
        <f t="shared" si="2"/>
        <v>5543.76</v>
      </c>
    </row>
    <row r="165" spans="1:11" ht="31.5" x14ac:dyDescent="0.25">
      <c r="A165" s="13" t="s">
        <v>143</v>
      </c>
      <c r="B165" s="14" t="s">
        <v>144</v>
      </c>
      <c r="C165" s="15"/>
      <c r="D165" s="16">
        <v>114.7</v>
      </c>
      <c r="H165" s="14" t="s">
        <v>144</v>
      </c>
      <c r="I165" s="15"/>
      <c r="J165" s="16">
        <v>114.7</v>
      </c>
      <c r="K165" s="20">
        <f t="shared" si="2"/>
        <v>0</v>
      </c>
    </row>
    <row r="166" spans="1:11" ht="47.25" x14ac:dyDescent="0.25">
      <c r="A166" s="13" t="s">
        <v>145</v>
      </c>
      <c r="B166" s="14" t="s">
        <v>146</v>
      </c>
      <c r="C166" s="15"/>
      <c r="D166" s="16">
        <v>114.7</v>
      </c>
      <c r="H166" s="14" t="s">
        <v>146</v>
      </c>
      <c r="I166" s="15"/>
      <c r="J166" s="16">
        <v>114.7</v>
      </c>
      <c r="K166" s="20">
        <f t="shared" si="2"/>
        <v>0</v>
      </c>
    </row>
    <row r="167" spans="1:11" ht="31.5" x14ac:dyDescent="0.25">
      <c r="A167" s="13" t="s">
        <v>239</v>
      </c>
      <c r="B167" s="14" t="s">
        <v>146</v>
      </c>
      <c r="C167" s="15" t="s">
        <v>240</v>
      </c>
      <c r="D167" s="16">
        <v>114.7</v>
      </c>
      <c r="H167" s="14" t="s">
        <v>146</v>
      </c>
      <c r="I167" s="15" t="s">
        <v>240</v>
      </c>
      <c r="J167" s="16">
        <v>114.7</v>
      </c>
      <c r="K167" s="20">
        <f t="shared" si="2"/>
        <v>0</v>
      </c>
    </row>
    <row r="168" spans="1:11" ht="31.5" x14ac:dyDescent="0.25">
      <c r="A168" s="13" t="s">
        <v>11</v>
      </c>
      <c r="B168" s="14" t="s">
        <v>146</v>
      </c>
      <c r="C168" s="15" t="s">
        <v>29</v>
      </c>
      <c r="D168" s="16">
        <v>114.7</v>
      </c>
      <c r="H168" s="14" t="s">
        <v>146</v>
      </c>
      <c r="I168" s="15" t="s">
        <v>29</v>
      </c>
      <c r="J168" s="16">
        <v>114.7</v>
      </c>
      <c r="K168" s="20">
        <f t="shared" si="2"/>
        <v>0</v>
      </c>
    </row>
    <row r="169" spans="1:11" ht="15.75" x14ac:dyDescent="0.25">
      <c r="A169" s="13" t="s">
        <v>94</v>
      </c>
      <c r="B169" s="14" t="s">
        <v>147</v>
      </c>
      <c r="C169" s="15"/>
      <c r="D169" s="16">
        <v>2799.58</v>
      </c>
      <c r="E169" s="19">
        <f>SUM(D170+D180)</f>
        <v>2799.58</v>
      </c>
      <c r="H169" s="14" t="s">
        <v>147</v>
      </c>
      <c r="I169" s="15"/>
      <c r="J169" s="16">
        <v>2663.85</v>
      </c>
      <c r="K169" s="20">
        <f t="shared" si="2"/>
        <v>135.73000000000002</v>
      </c>
    </row>
    <row r="170" spans="1:11" ht="31.5" x14ac:dyDescent="0.25">
      <c r="A170" s="13" t="s">
        <v>148</v>
      </c>
      <c r="B170" s="14" t="s">
        <v>149</v>
      </c>
      <c r="C170" s="15"/>
      <c r="D170" s="16">
        <v>1459.88</v>
      </c>
      <c r="E170" s="19">
        <f>SUM(D171+D174+D177)</f>
        <v>1459.88</v>
      </c>
      <c r="H170" s="14" t="s">
        <v>149</v>
      </c>
      <c r="I170" s="15"/>
      <c r="J170" s="16">
        <v>1324.15</v>
      </c>
      <c r="K170" s="20">
        <f t="shared" si="2"/>
        <v>135.73000000000002</v>
      </c>
    </row>
    <row r="171" spans="1:11" ht="31.5" x14ac:dyDescent="0.25">
      <c r="A171" s="13" t="s">
        <v>49</v>
      </c>
      <c r="B171" s="14" t="s">
        <v>150</v>
      </c>
      <c r="C171" s="15"/>
      <c r="D171" s="16">
        <v>105.74</v>
      </c>
      <c r="H171" s="14" t="s">
        <v>150</v>
      </c>
      <c r="I171" s="15"/>
      <c r="J171" s="16">
        <v>114</v>
      </c>
      <c r="K171" s="20">
        <f t="shared" si="2"/>
        <v>-8.2600000000000051</v>
      </c>
    </row>
    <row r="172" spans="1:11" ht="31.5" x14ac:dyDescent="0.25">
      <c r="A172" s="13" t="s">
        <v>239</v>
      </c>
      <c r="B172" s="14" t="s">
        <v>150</v>
      </c>
      <c r="C172" s="15" t="s">
        <v>240</v>
      </c>
      <c r="D172" s="16">
        <v>105.74</v>
      </c>
      <c r="H172" s="14" t="s">
        <v>150</v>
      </c>
      <c r="I172" s="15" t="s">
        <v>240</v>
      </c>
      <c r="J172" s="16">
        <v>114</v>
      </c>
      <c r="K172" s="20">
        <f t="shared" si="2"/>
        <v>-8.2600000000000051</v>
      </c>
    </row>
    <row r="173" spans="1:11" ht="31.5" x14ac:dyDescent="0.25">
      <c r="A173" s="13" t="s">
        <v>11</v>
      </c>
      <c r="B173" s="14" t="s">
        <v>150</v>
      </c>
      <c r="C173" s="15" t="s">
        <v>29</v>
      </c>
      <c r="D173" s="16">
        <v>105.74</v>
      </c>
      <c r="H173" s="14" t="s">
        <v>150</v>
      </c>
      <c r="I173" s="15" t="s">
        <v>29</v>
      </c>
      <c r="J173" s="16">
        <v>114</v>
      </c>
      <c r="K173" s="20">
        <f t="shared" si="2"/>
        <v>-8.2600000000000051</v>
      </c>
    </row>
    <row r="174" spans="1:11" ht="31.5" x14ac:dyDescent="0.25">
      <c r="A174" s="13" t="s">
        <v>151</v>
      </c>
      <c r="B174" s="14" t="s">
        <v>152</v>
      </c>
      <c r="C174" s="15"/>
      <c r="D174" s="16">
        <v>502.22</v>
      </c>
      <c r="H174" s="14" t="s">
        <v>152</v>
      </c>
      <c r="I174" s="15"/>
      <c r="J174" s="16">
        <v>502.22</v>
      </c>
      <c r="K174" s="20">
        <f t="shared" si="2"/>
        <v>0</v>
      </c>
    </row>
    <row r="175" spans="1:11" ht="31.5" x14ac:dyDescent="0.25">
      <c r="A175" s="13" t="s">
        <v>239</v>
      </c>
      <c r="B175" s="14" t="s">
        <v>152</v>
      </c>
      <c r="C175" s="15" t="s">
        <v>240</v>
      </c>
      <c r="D175" s="16">
        <v>502.22</v>
      </c>
      <c r="H175" s="14" t="s">
        <v>152</v>
      </c>
      <c r="I175" s="15" t="s">
        <v>240</v>
      </c>
      <c r="J175" s="16">
        <v>502.22</v>
      </c>
      <c r="K175" s="20">
        <f t="shared" si="2"/>
        <v>0</v>
      </c>
    </row>
    <row r="176" spans="1:11" ht="31.5" x14ac:dyDescent="0.25">
      <c r="A176" s="13" t="s">
        <v>11</v>
      </c>
      <c r="B176" s="14" t="s">
        <v>152</v>
      </c>
      <c r="C176" s="15" t="s">
        <v>29</v>
      </c>
      <c r="D176" s="16">
        <v>502.22</v>
      </c>
      <c r="H176" s="14" t="s">
        <v>152</v>
      </c>
      <c r="I176" s="15" t="s">
        <v>29</v>
      </c>
      <c r="J176" s="16">
        <v>502.22</v>
      </c>
      <c r="K176" s="20">
        <f t="shared" si="2"/>
        <v>0</v>
      </c>
    </row>
    <row r="177" spans="1:11" ht="31.5" x14ac:dyDescent="0.25">
      <c r="A177" s="13" t="s">
        <v>50</v>
      </c>
      <c r="B177" s="14" t="s">
        <v>153</v>
      </c>
      <c r="C177" s="15"/>
      <c r="D177" s="16">
        <v>851.92</v>
      </c>
      <c r="H177" s="14" t="s">
        <v>153</v>
      </c>
      <c r="I177" s="15"/>
      <c r="J177" s="16">
        <v>707.93</v>
      </c>
      <c r="K177" s="20">
        <f t="shared" si="2"/>
        <v>143.99</v>
      </c>
    </row>
    <row r="178" spans="1:11" ht="31.5" x14ac:dyDescent="0.25">
      <c r="A178" s="13" t="s">
        <v>239</v>
      </c>
      <c r="B178" s="14" t="s">
        <v>153</v>
      </c>
      <c r="C178" s="15" t="s">
        <v>240</v>
      </c>
      <c r="D178" s="16">
        <v>851.92</v>
      </c>
      <c r="H178" s="14" t="s">
        <v>153</v>
      </c>
      <c r="I178" s="15" t="s">
        <v>240</v>
      </c>
      <c r="J178" s="16">
        <v>707.93</v>
      </c>
      <c r="K178" s="20">
        <f t="shared" si="2"/>
        <v>143.99</v>
      </c>
    </row>
    <row r="179" spans="1:11" ht="31.5" x14ac:dyDescent="0.25">
      <c r="A179" s="13" t="s">
        <v>11</v>
      </c>
      <c r="B179" s="14" t="s">
        <v>153</v>
      </c>
      <c r="C179" s="15" t="s">
        <v>29</v>
      </c>
      <c r="D179" s="16">
        <v>851.92</v>
      </c>
      <c r="H179" s="14" t="s">
        <v>153</v>
      </c>
      <c r="I179" s="15" t="s">
        <v>29</v>
      </c>
      <c r="J179" s="16">
        <v>707.93</v>
      </c>
      <c r="K179" s="20">
        <f t="shared" si="2"/>
        <v>143.99</v>
      </c>
    </row>
    <row r="180" spans="1:11" ht="31.5" x14ac:dyDescent="0.25">
      <c r="A180" s="13" t="s">
        <v>154</v>
      </c>
      <c r="B180" s="14" t="s">
        <v>155</v>
      </c>
      <c r="C180" s="15"/>
      <c r="D180" s="16">
        <v>1339.7</v>
      </c>
      <c r="H180" s="14" t="s">
        <v>155</v>
      </c>
      <c r="I180" s="15"/>
      <c r="J180" s="16">
        <v>1339.7</v>
      </c>
      <c r="K180" s="20">
        <f t="shared" si="2"/>
        <v>0</v>
      </c>
    </row>
    <row r="181" spans="1:11" ht="78.75" x14ac:dyDescent="0.25">
      <c r="A181" s="13" t="s">
        <v>156</v>
      </c>
      <c r="B181" s="14" t="s">
        <v>157</v>
      </c>
      <c r="C181" s="15"/>
      <c r="D181" s="16">
        <v>1339.7</v>
      </c>
      <c r="H181" s="14" t="s">
        <v>157</v>
      </c>
      <c r="I181" s="15"/>
      <c r="J181" s="16">
        <v>1339.7</v>
      </c>
      <c r="K181" s="20">
        <f t="shared" si="2"/>
        <v>0</v>
      </c>
    </row>
    <row r="182" spans="1:11" ht="15.75" x14ac:dyDescent="0.25">
      <c r="A182" s="13" t="s">
        <v>20</v>
      </c>
      <c r="B182" s="14" t="s">
        <v>157</v>
      </c>
      <c r="C182" s="15" t="s">
        <v>242</v>
      </c>
      <c r="D182" s="16">
        <v>1339.7</v>
      </c>
      <c r="H182" s="14" t="s">
        <v>157</v>
      </c>
      <c r="I182" s="15" t="s">
        <v>242</v>
      </c>
      <c r="J182" s="16">
        <v>1339.7</v>
      </c>
      <c r="K182" s="20">
        <f t="shared" si="2"/>
        <v>0</v>
      </c>
    </row>
    <row r="183" spans="1:11" ht="15.75" x14ac:dyDescent="0.25">
      <c r="A183" s="13" t="s">
        <v>21</v>
      </c>
      <c r="B183" s="14" t="s">
        <v>157</v>
      </c>
      <c r="C183" s="15" t="s">
        <v>35</v>
      </c>
      <c r="D183" s="16">
        <v>1339.7</v>
      </c>
      <c r="H183" s="14" t="s">
        <v>157</v>
      </c>
      <c r="I183" s="15" t="s">
        <v>35</v>
      </c>
      <c r="J183" s="16">
        <v>1339.7</v>
      </c>
      <c r="K183" s="20">
        <f t="shared" si="2"/>
        <v>0</v>
      </c>
    </row>
    <row r="184" spans="1:11" ht="47.25" x14ac:dyDescent="0.25">
      <c r="A184" s="13" t="s">
        <v>51</v>
      </c>
      <c r="B184" s="14" t="s">
        <v>52</v>
      </c>
      <c r="C184" s="15"/>
      <c r="D184" s="16">
        <v>3982.38</v>
      </c>
      <c r="E184" s="19">
        <f>SUM(D185+D190)</f>
        <v>3982.38</v>
      </c>
      <c r="H184" s="14" t="s">
        <v>52</v>
      </c>
      <c r="I184" s="15"/>
      <c r="J184" s="16">
        <v>3936.88</v>
      </c>
      <c r="K184" s="20">
        <f t="shared" si="2"/>
        <v>45.5</v>
      </c>
    </row>
    <row r="185" spans="1:11" ht="31.5" x14ac:dyDescent="0.25">
      <c r="A185" s="13" t="s">
        <v>141</v>
      </c>
      <c r="B185" s="14" t="s">
        <v>158</v>
      </c>
      <c r="C185" s="15"/>
      <c r="D185" s="16">
        <v>252.11</v>
      </c>
      <c r="H185" s="14" t="s">
        <v>158</v>
      </c>
      <c r="I185" s="15"/>
      <c r="J185" s="16">
        <v>252.11</v>
      </c>
      <c r="K185" s="20">
        <f t="shared" si="2"/>
        <v>0</v>
      </c>
    </row>
    <row r="186" spans="1:11" ht="31.5" x14ac:dyDescent="0.25">
      <c r="A186" s="13" t="s">
        <v>159</v>
      </c>
      <c r="B186" s="14" t="s">
        <v>160</v>
      </c>
      <c r="C186" s="15"/>
      <c r="D186" s="16">
        <v>252.11</v>
      </c>
      <c r="H186" s="14" t="s">
        <v>160</v>
      </c>
      <c r="I186" s="15"/>
      <c r="J186" s="16">
        <v>252.11</v>
      </c>
      <c r="K186" s="20">
        <f t="shared" si="2"/>
        <v>0</v>
      </c>
    </row>
    <row r="187" spans="1:11" ht="31.5" x14ac:dyDescent="0.25">
      <c r="A187" s="13" t="s">
        <v>161</v>
      </c>
      <c r="B187" s="14" t="s">
        <v>162</v>
      </c>
      <c r="C187" s="15"/>
      <c r="D187" s="16">
        <v>252.11</v>
      </c>
      <c r="H187" s="14" t="s">
        <v>162</v>
      </c>
      <c r="I187" s="15"/>
      <c r="J187" s="16">
        <v>252.11</v>
      </c>
      <c r="K187" s="20">
        <f t="shared" si="2"/>
        <v>0</v>
      </c>
    </row>
    <row r="188" spans="1:11" ht="31.5" x14ac:dyDescent="0.25">
      <c r="A188" s="13" t="s">
        <v>239</v>
      </c>
      <c r="B188" s="14" t="s">
        <v>162</v>
      </c>
      <c r="C188" s="15" t="s">
        <v>240</v>
      </c>
      <c r="D188" s="16">
        <v>252.11</v>
      </c>
      <c r="H188" s="14" t="s">
        <v>162</v>
      </c>
      <c r="I188" s="15" t="s">
        <v>240</v>
      </c>
      <c r="J188" s="16">
        <v>252.11</v>
      </c>
      <c r="K188" s="20">
        <f t="shared" si="2"/>
        <v>0</v>
      </c>
    </row>
    <row r="189" spans="1:11" ht="31.5" x14ac:dyDescent="0.25">
      <c r="A189" s="13" t="s">
        <v>11</v>
      </c>
      <c r="B189" s="14" t="s">
        <v>162</v>
      </c>
      <c r="C189" s="15" t="s">
        <v>29</v>
      </c>
      <c r="D189" s="16">
        <v>252.11</v>
      </c>
      <c r="H189" s="14" t="s">
        <v>162</v>
      </c>
      <c r="I189" s="15" t="s">
        <v>29</v>
      </c>
      <c r="J189" s="16">
        <v>252.11</v>
      </c>
      <c r="K189" s="20">
        <f t="shared" si="2"/>
        <v>0</v>
      </c>
    </row>
    <row r="190" spans="1:11" ht="15.75" x14ac:dyDescent="0.25">
      <c r="A190" s="13" t="s">
        <v>94</v>
      </c>
      <c r="B190" s="14" t="s">
        <v>163</v>
      </c>
      <c r="C190" s="15"/>
      <c r="D190" s="16">
        <v>3730.27</v>
      </c>
      <c r="E190" s="19">
        <f>SUM(D192+D195)</f>
        <v>3730.27</v>
      </c>
      <c r="H190" s="14" t="s">
        <v>163</v>
      </c>
      <c r="I190" s="15"/>
      <c r="J190" s="16">
        <v>3684.77</v>
      </c>
      <c r="K190" s="20">
        <f t="shared" si="2"/>
        <v>45.5</v>
      </c>
    </row>
    <row r="191" spans="1:11" ht="31.5" x14ac:dyDescent="0.25">
      <c r="A191" s="13" t="s">
        <v>164</v>
      </c>
      <c r="B191" s="14" t="s">
        <v>165</v>
      </c>
      <c r="C191" s="15"/>
      <c r="D191" s="16">
        <v>3730.27</v>
      </c>
      <c r="H191" s="14" t="s">
        <v>165</v>
      </c>
      <c r="I191" s="15"/>
      <c r="J191" s="16">
        <v>3684.77</v>
      </c>
      <c r="K191" s="20">
        <f t="shared" si="2"/>
        <v>45.5</v>
      </c>
    </row>
    <row r="192" spans="1:11" ht="31.5" x14ac:dyDescent="0.25">
      <c r="A192" s="13" t="s">
        <v>166</v>
      </c>
      <c r="B192" s="14" t="s">
        <v>167</v>
      </c>
      <c r="C192" s="15"/>
      <c r="D192" s="16">
        <v>3230.32</v>
      </c>
      <c r="H192" s="14" t="s">
        <v>167</v>
      </c>
      <c r="I192" s="15"/>
      <c r="J192" s="16">
        <v>3084.77</v>
      </c>
      <c r="K192" s="20">
        <f t="shared" si="2"/>
        <v>145.55000000000018</v>
      </c>
    </row>
    <row r="193" spans="1:11" ht="31.5" x14ac:dyDescent="0.25">
      <c r="A193" s="13" t="s">
        <v>239</v>
      </c>
      <c r="B193" s="14" t="s">
        <v>167</v>
      </c>
      <c r="C193" s="15" t="s">
        <v>240</v>
      </c>
      <c r="D193" s="16">
        <v>3230.32</v>
      </c>
      <c r="H193" s="14" t="s">
        <v>167</v>
      </c>
      <c r="I193" s="15" t="s">
        <v>240</v>
      </c>
      <c r="J193" s="16">
        <v>3084.77</v>
      </c>
      <c r="K193" s="20">
        <f t="shared" si="2"/>
        <v>145.55000000000018</v>
      </c>
    </row>
    <row r="194" spans="1:11" ht="31.5" x14ac:dyDescent="0.25">
      <c r="A194" s="13" t="s">
        <v>11</v>
      </c>
      <c r="B194" s="14" t="s">
        <v>167</v>
      </c>
      <c r="C194" s="15" t="s">
        <v>29</v>
      </c>
      <c r="D194" s="16">
        <v>3230.32</v>
      </c>
      <c r="H194" s="14" t="s">
        <v>167</v>
      </c>
      <c r="I194" s="15" t="s">
        <v>29</v>
      </c>
      <c r="J194" s="16">
        <v>3084.77</v>
      </c>
      <c r="K194" s="20">
        <f t="shared" si="2"/>
        <v>145.55000000000018</v>
      </c>
    </row>
    <row r="195" spans="1:11" ht="15.75" x14ac:dyDescent="0.25">
      <c r="A195" s="13" t="s">
        <v>168</v>
      </c>
      <c r="B195" s="14" t="s">
        <v>169</v>
      </c>
      <c r="C195" s="15"/>
      <c r="D195" s="16">
        <v>499.95</v>
      </c>
      <c r="H195" s="14" t="s">
        <v>169</v>
      </c>
      <c r="I195" s="15"/>
      <c r="J195" s="16">
        <v>600</v>
      </c>
      <c r="K195" s="20">
        <f t="shared" si="2"/>
        <v>-100.05000000000001</v>
      </c>
    </row>
    <row r="196" spans="1:11" ht="31.5" x14ac:dyDescent="0.25">
      <c r="A196" s="13" t="s">
        <v>239</v>
      </c>
      <c r="B196" s="14" t="s">
        <v>169</v>
      </c>
      <c r="C196" s="15" t="s">
        <v>240</v>
      </c>
      <c r="D196" s="16">
        <v>499.95</v>
      </c>
      <c r="H196" s="14" t="s">
        <v>169</v>
      </c>
      <c r="I196" s="15" t="s">
        <v>240</v>
      </c>
      <c r="J196" s="16">
        <v>600</v>
      </c>
      <c r="K196" s="20">
        <f t="shared" si="2"/>
        <v>-100.05000000000001</v>
      </c>
    </row>
    <row r="197" spans="1:11" ht="31.5" x14ac:dyDescent="0.25">
      <c r="A197" s="13" t="s">
        <v>11</v>
      </c>
      <c r="B197" s="14" t="s">
        <v>169</v>
      </c>
      <c r="C197" s="15" t="s">
        <v>29</v>
      </c>
      <c r="D197" s="16">
        <v>499.95</v>
      </c>
      <c r="H197" s="14" t="s">
        <v>169</v>
      </c>
      <c r="I197" s="15" t="s">
        <v>29</v>
      </c>
      <c r="J197" s="16">
        <v>600</v>
      </c>
      <c r="K197" s="20">
        <f t="shared" si="2"/>
        <v>-100.05000000000001</v>
      </c>
    </row>
    <row r="198" spans="1:11" ht="31.5" x14ac:dyDescent="0.25">
      <c r="A198" s="13" t="s">
        <v>53</v>
      </c>
      <c r="B198" s="14" t="s">
        <v>54</v>
      </c>
      <c r="C198" s="15"/>
      <c r="D198" s="16">
        <v>87943.16</v>
      </c>
      <c r="E198" s="19">
        <f>SUM(D199+D207+D214)</f>
        <v>87943.159999999989</v>
      </c>
      <c r="H198" s="14" t="s">
        <v>54</v>
      </c>
      <c r="I198" s="15"/>
      <c r="J198" s="16">
        <v>136762.26</v>
      </c>
      <c r="K198" s="20">
        <f t="shared" si="2"/>
        <v>-48819.100000000006</v>
      </c>
    </row>
    <row r="199" spans="1:11" ht="31.5" x14ac:dyDescent="0.25">
      <c r="A199" s="13" t="s">
        <v>135</v>
      </c>
      <c r="B199" s="14" t="s">
        <v>225</v>
      </c>
      <c r="C199" s="15"/>
      <c r="D199" s="16">
        <v>78231.45</v>
      </c>
      <c r="E199" s="19">
        <f>SUM(D201+D204)</f>
        <v>78231.45</v>
      </c>
      <c r="H199" s="14" t="s">
        <v>225</v>
      </c>
      <c r="I199" s="15"/>
      <c r="J199" s="16">
        <v>129746.65</v>
      </c>
      <c r="K199" s="20">
        <f t="shared" si="2"/>
        <v>-51515.199999999997</v>
      </c>
    </row>
    <row r="200" spans="1:11" ht="31.5" x14ac:dyDescent="0.25">
      <c r="A200" s="13" t="s">
        <v>226</v>
      </c>
      <c r="B200" s="14" t="s">
        <v>227</v>
      </c>
      <c r="C200" s="15"/>
      <c r="D200" s="16">
        <v>78231.45</v>
      </c>
      <c r="H200" s="14" t="s">
        <v>227</v>
      </c>
      <c r="I200" s="15"/>
      <c r="J200" s="16">
        <v>129746.65</v>
      </c>
      <c r="K200" s="20">
        <f t="shared" si="2"/>
        <v>-51515.199999999997</v>
      </c>
    </row>
    <row r="201" spans="1:11" ht="31.5" x14ac:dyDescent="0.25">
      <c r="A201" s="13" t="s">
        <v>228</v>
      </c>
      <c r="B201" s="14" t="s">
        <v>229</v>
      </c>
      <c r="C201" s="15"/>
      <c r="D201" s="16">
        <v>77410.42</v>
      </c>
      <c r="H201" s="14" t="s">
        <v>229</v>
      </c>
      <c r="I201" s="15"/>
      <c r="J201" s="16">
        <v>33958.44</v>
      </c>
      <c r="K201" s="20">
        <f t="shared" si="2"/>
        <v>43451.979999999996</v>
      </c>
    </row>
    <row r="202" spans="1:11" ht="31.5" x14ac:dyDescent="0.25">
      <c r="A202" s="13" t="s">
        <v>244</v>
      </c>
      <c r="B202" s="14" t="s">
        <v>229</v>
      </c>
      <c r="C202" s="15" t="s">
        <v>245</v>
      </c>
      <c r="D202" s="16">
        <v>77410.42</v>
      </c>
      <c r="H202" s="14" t="s">
        <v>229</v>
      </c>
      <c r="I202" s="15" t="s">
        <v>245</v>
      </c>
      <c r="J202" s="16">
        <v>33958.44</v>
      </c>
      <c r="K202" s="20">
        <f t="shared" si="2"/>
        <v>43451.979999999996</v>
      </c>
    </row>
    <row r="203" spans="1:11" ht="15.75" x14ac:dyDescent="0.25">
      <c r="A203" s="13" t="s">
        <v>214</v>
      </c>
      <c r="B203" s="14" t="s">
        <v>229</v>
      </c>
      <c r="C203" s="15" t="s">
        <v>215</v>
      </c>
      <c r="D203" s="16">
        <v>77410.42</v>
      </c>
      <c r="H203" s="14" t="s">
        <v>229</v>
      </c>
      <c r="I203" s="15" t="s">
        <v>215</v>
      </c>
      <c r="J203" s="16">
        <v>33958.44</v>
      </c>
      <c r="K203" s="20">
        <f t="shared" si="2"/>
        <v>43451.979999999996</v>
      </c>
    </row>
    <row r="204" spans="1:11" ht="31.5" x14ac:dyDescent="0.25">
      <c r="A204" s="13" t="s">
        <v>228</v>
      </c>
      <c r="B204" s="14" t="s">
        <v>231</v>
      </c>
      <c r="C204" s="15"/>
      <c r="D204" s="16">
        <v>821.03</v>
      </c>
      <c r="H204" s="14" t="s">
        <v>230</v>
      </c>
      <c r="I204" s="15"/>
      <c r="J204" s="16">
        <v>94967.17</v>
      </c>
      <c r="K204" s="20">
        <f t="shared" si="2"/>
        <v>-94146.14</v>
      </c>
    </row>
    <row r="205" spans="1:11" ht="31.5" x14ac:dyDescent="0.25">
      <c r="A205" s="13" t="s">
        <v>244</v>
      </c>
      <c r="B205" s="14" t="s">
        <v>231</v>
      </c>
      <c r="C205" s="15" t="s">
        <v>245</v>
      </c>
      <c r="D205" s="16">
        <v>821.03</v>
      </c>
      <c r="H205" s="14" t="s">
        <v>230</v>
      </c>
      <c r="I205" s="15" t="s">
        <v>245</v>
      </c>
      <c r="J205" s="16">
        <v>94967.17</v>
      </c>
      <c r="K205" s="20">
        <f t="shared" si="2"/>
        <v>-94146.14</v>
      </c>
    </row>
    <row r="206" spans="1:11" ht="15.75" x14ac:dyDescent="0.25">
      <c r="A206" s="13" t="s">
        <v>214</v>
      </c>
      <c r="B206" s="14" t="s">
        <v>231</v>
      </c>
      <c r="C206" s="15" t="s">
        <v>215</v>
      </c>
      <c r="D206" s="16">
        <v>821.03</v>
      </c>
      <c r="H206" s="14" t="s">
        <v>230</v>
      </c>
      <c r="I206" s="15" t="s">
        <v>215</v>
      </c>
      <c r="J206" s="16">
        <v>94967.17</v>
      </c>
      <c r="K206" s="20">
        <f t="shared" si="2"/>
        <v>-94146.14</v>
      </c>
    </row>
    <row r="207" spans="1:11" ht="31.5" x14ac:dyDescent="0.25">
      <c r="A207" s="13" t="s">
        <v>141</v>
      </c>
      <c r="B207" s="14" t="s">
        <v>232</v>
      </c>
      <c r="C207" s="15"/>
      <c r="D207" s="16">
        <v>8176.54</v>
      </c>
      <c r="E207" s="19">
        <f>SUM(D210+D212)</f>
        <v>8176.5400000000009</v>
      </c>
      <c r="H207" s="14" t="s">
        <v>231</v>
      </c>
      <c r="I207" s="15"/>
      <c r="J207" s="16">
        <v>821.04</v>
      </c>
      <c r="K207" s="20">
        <f t="shared" si="2"/>
        <v>7355.5</v>
      </c>
    </row>
    <row r="208" spans="1:11" ht="47.25" x14ac:dyDescent="0.25">
      <c r="A208" s="13" t="s">
        <v>233</v>
      </c>
      <c r="B208" s="14" t="s">
        <v>234</v>
      </c>
      <c r="C208" s="15"/>
      <c r="D208" s="16">
        <v>8176.54</v>
      </c>
      <c r="H208" s="14" t="s">
        <v>231</v>
      </c>
      <c r="I208" s="15" t="s">
        <v>245</v>
      </c>
      <c r="J208" s="16">
        <v>821.04</v>
      </c>
      <c r="K208" s="20">
        <f t="shared" si="2"/>
        <v>7355.5</v>
      </c>
    </row>
    <row r="209" spans="1:11" ht="47.25" x14ac:dyDescent="0.25">
      <c r="A209" s="13" t="s">
        <v>205</v>
      </c>
      <c r="B209" s="14" t="s">
        <v>235</v>
      </c>
      <c r="C209" s="15"/>
      <c r="D209" s="16">
        <v>8176.54</v>
      </c>
      <c r="H209" s="14" t="s">
        <v>231</v>
      </c>
      <c r="I209" s="15" t="s">
        <v>215</v>
      </c>
      <c r="J209" s="16">
        <v>821.04</v>
      </c>
      <c r="K209" s="20">
        <f t="shared" si="2"/>
        <v>7355.5</v>
      </c>
    </row>
    <row r="210" spans="1:11" ht="31.5" x14ac:dyDescent="0.25">
      <c r="A210" s="13" t="s">
        <v>239</v>
      </c>
      <c r="B210" s="14" t="s">
        <v>235</v>
      </c>
      <c r="C210" s="15" t="s">
        <v>240</v>
      </c>
      <c r="D210" s="16">
        <v>607.44000000000005</v>
      </c>
      <c r="H210" s="14" t="s">
        <v>232</v>
      </c>
      <c r="I210" s="15"/>
      <c r="J210" s="16">
        <v>5430.45</v>
      </c>
      <c r="K210" s="20">
        <f t="shared" ref="K210:K226" si="3">SUM(D210-J210)</f>
        <v>-4823.01</v>
      </c>
    </row>
    <row r="211" spans="1:11" ht="31.5" x14ac:dyDescent="0.25">
      <c r="A211" s="13" t="s">
        <v>11</v>
      </c>
      <c r="B211" s="14" t="s">
        <v>235</v>
      </c>
      <c r="C211" s="15" t="s">
        <v>29</v>
      </c>
      <c r="D211" s="16">
        <v>607.44000000000005</v>
      </c>
      <c r="H211" s="14" t="s">
        <v>234</v>
      </c>
      <c r="I211" s="15"/>
      <c r="J211" s="16">
        <v>5430.45</v>
      </c>
      <c r="K211" s="20">
        <f t="shared" si="3"/>
        <v>-4823.01</v>
      </c>
    </row>
    <row r="212" spans="1:11" ht="31.5" x14ac:dyDescent="0.25">
      <c r="A212" s="13" t="s">
        <v>244</v>
      </c>
      <c r="B212" s="14" t="s">
        <v>235</v>
      </c>
      <c r="C212" s="15" t="s">
        <v>245</v>
      </c>
      <c r="D212" s="16">
        <v>7569.1</v>
      </c>
      <c r="H212" s="14" t="s">
        <v>235</v>
      </c>
      <c r="I212" s="15"/>
      <c r="J212" s="16">
        <v>5430.45</v>
      </c>
      <c r="K212" s="20">
        <f t="shared" si="3"/>
        <v>2138.6500000000005</v>
      </c>
    </row>
    <row r="213" spans="1:11" ht="15.75" x14ac:dyDescent="0.25">
      <c r="A213" s="13" t="s">
        <v>214</v>
      </c>
      <c r="B213" s="14" t="s">
        <v>235</v>
      </c>
      <c r="C213" s="15" t="s">
        <v>215</v>
      </c>
      <c r="D213" s="16">
        <v>7569.1</v>
      </c>
      <c r="H213" s="14" t="s">
        <v>235</v>
      </c>
      <c r="I213" s="15" t="s">
        <v>240</v>
      </c>
      <c r="J213" s="16">
        <v>1325.28</v>
      </c>
      <c r="K213" s="20">
        <f t="shared" si="3"/>
        <v>6243.8200000000006</v>
      </c>
    </row>
    <row r="214" spans="1:11" ht="15.75" x14ac:dyDescent="0.25">
      <c r="A214" s="13" t="s">
        <v>94</v>
      </c>
      <c r="B214" s="14" t="s">
        <v>170</v>
      </c>
      <c r="C214" s="15"/>
      <c r="D214" s="16">
        <v>1535.17</v>
      </c>
      <c r="E214" s="19">
        <f>SUM(D215+D222+D226)</f>
        <v>1535.17</v>
      </c>
      <c r="H214" s="14" t="s">
        <v>235</v>
      </c>
      <c r="I214" s="15" t="s">
        <v>29</v>
      </c>
      <c r="J214" s="16">
        <v>1325.28</v>
      </c>
      <c r="K214" s="20">
        <f t="shared" si="3"/>
        <v>209.8900000000001</v>
      </c>
    </row>
    <row r="215" spans="1:11" ht="31.5" x14ac:dyDescent="0.25">
      <c r="A215" s="13" t="s">
        <v>171</v>
      </c>
      <c r="B215" s="14" t="s">
        <v>172</v>
      </c>
      <c r="C215" s="15"/>
      <c r="D215" s="16">
        <v>1442.67</v>
      </c>
      <c r="E215" s="19">
        <f>SUM(D216+D219)</f>
        <v>1442.67</v>
      </c>
      <c r="H215" s="14" t="s">
        <v>235</v>
      </c>
      <c r="I215" s="15" t="s">
        <v>245</v>
      </c>
      <c r="J215" s="16">
        <v>4105.17</v>
      </c>
      <c r="K215" s="20">
        <f t="shared" si="3"/>
        <v>-2662.5</v>
      </c>
    </row>
    <row r="216" spans="1:11" ht="47.25" x14ac:dyDescent="0.25">
      <c r="A216" s="13" t="s">
        <v>173</v>
      </c>
      <c r="B216" s="14" t="s">
        <v>174</v>
      </c>
      <c r="C216" s="15"/>
      <c r="D216" s="16">
        <v>732.19</v>
      </c>
      <c r="H216" s="14" t="s">
        <v>235</v>
      </c>
      <c r="I216" s="15" t="s">
        <v>215</v>
      </c>
      <c r="J216" s="16">
        <v>4105.17</v>
      </c>
      <c r="K216" s="20">
        <f t="shared" si="3"/>
        <v>-3372.98</v>
      </c>
    </row>
    <row r="217" spans="1:11" ht="31.5" x14ac:dyDescent="0.25">
      <c r="A217" s="13" t="s">
        <v>239</v>
      </c>
      <c r="B217" s="14" t="s">
        <v>174</v>
      </c>
      <c r="C217" s="15" t="s">
        <v>240</v>
      </c>
      <c r="D217" s="16">
        <v>732.19</v>
      </c>
      <c r="H217" s="14" t="s">
        <v>170</v>
      </c>
      <c r="I217" s="15"/>
      <c r="J217" s="16">
        <v>1585.16</v>
      </c>
      <c r="K217" s="20">
        <f t="shared" si="3"/>
        <v>-852.97</v>
      </c>
    </row>
    <row r="218" spans="1:11" ht="31.5" x14ac:dyDescent="0.25">
      <c r="A218" s="13" t="s">
        <v>11</v>
      </c>
      <c r="B218" s="14" t="s">
        <v>174</v>
      </c>
      <c r="C218" s="15" t="s">
        <v>29</v>
      </c>
      <c r="D218" s="16">
        <v>732.19</v>
      </c>
      <c r="H218" s="14" t="s">
        <v>172</v>
      </c>
      <c r="I218" s="15"/>
      <c r="J218" s="16">
        <v>1561.16</v>
      </c>
      <c r="K218" s="20">
        <f t="shared" si="3"/>
        <v>-828.97</v>
      </c>
    </row>
    <row r="219" spans="1:11" ht="15.75" x14ac:dyDescent="0.25">
      <c r="A219" s="13" t="s">
        <v>236</v>
      </c>
      <c r="B219" s="14" t="s">
        <v>237</v>
      </c>
      <c r="C219" s="15"/>
      <c r="D219" s="16">
        <v>710.48</v>
      </c>
      <c r="H219" s="14" t="s">
        <v>174</v>
      </c>
      <c r="I219" s="15"/>
      <c r="J219" s="16">
        <v>732.19</v>
      </c>
      <c r="K219" s="20">
        <f t="shared" si="3"/>
        <v>-21.710000000000036</v>
      </c>
    </row>
    <row r="220" spans="1:11" ht="31.5" x14ac:dyDescent="0.25">
      <c r="A220" s="13" t="s">
        <v>239</v>
      </c>
      <c r="B220" s="14" t="s">
        <v>237</v>
      </c>
      <c r="C220" s="15" t="s">
        <v>240</v>
      </c>
      <c r="D220" s="16">
        <v>710.48</v>
      </c>
      <c r="H220" s="14" t="s">
        <v>174</v>
      </c>
      <c r="I220" s="15" t="s">
        <v>240</v>
      </c>
      <c r="J220" s="16">
        <v>732.19</v>
      </c>
      <c r="K220" s="20">
        <f t="shared" si="3"/>
        <v>-21.710000000000036</v>
      </c>
    </row>
    <row r="221" spans="1:11" ht="31.5" x14ac:dyDescent="0.25">
      <c r="A221" s="13" t="s">
        <v>11</v>
      </c>
      <c r="B221" s="14" t="s">
        <v>237</v>
      </c>
      <c r="C221" s="15" t="s">
        <v>29</v>
      </c>
      <c r="D221" s="16">
        <v>710.48</v>
      </c>
      <c r="H221" s="14" t="s">
        <v>174</v>
      </c>
      <c r="I221" s="15" t="s">
        <v>29</v>
      </c>
      <c r="J221" s="16">
        <v>732.19</v>
      </c>
      <c r="K221" s="20">
        <f t="shared" si="3"/>
        <v>-21.710000000000036</v>
      </c>
    </row>
    <row r="222" spans="1:11" ht="31.5" x14ac:dyDescent="0.25">
      <c r="A222" s="13" t="s">
        <v>175</v>
      </c>
      <c r="B222" s="14" t="s">
        <v>176</v>
      </c>
      <c r="C222" s="15"/>
      <c r="D222" s="16">
        <v>24</v>
      </c>
      <c r="H222" s="14" t="s">
        <v>237</v>
      </c>
      <c r="I222" s="15"/>
      <c r="J222" s="16">
        <v>828.97</v>
      </c>
      <c r="K222" s="20">
        <f t="shared" si="3"/>
        <v>-804.97</v>
      </c>
    </row>
    <row r="223" spans="1:11" ht="31.5" x14ac:dyDescent="0.25">
      <c r="A223" s="13" t="s">
        <v>177</v>
      </c>
      <c r="B223" s="14" t="s">
        <v>178</v>
      </c>
      <c r="C223" s="15"/>
      <c r="D223" s="16">
        <v>24</v>
      </c>
      <c r="H223" s="14" t="s">
        <v>237</v>
      </c>
      <c r="I223" s="15" t="s">
        <v>240</v>
      </c>
      <c r="J223" s="16">
        <v>828.97</v>
      </c>
      <c r="K223" s="20">
        <f t="shared" si="3"/>
        <v>-804.97</v>
      </c>
    </row>
    <row r="224" spans="1:11" ht="31.5" x14ac:dyDescent="0.25">
      <c r="A224" s="13" t="s">
        <v>239</v>
      </c>
      <c r="B224" s="14" t="s">
        <v>178</v>
      </c>
      <c r="C224" s="15" t="s">
        <v>240</v>
      </c>
      <c r="D224" s="16">
        <v>24</v>
      </c>
      <c r="H224" s="14" t="s">
        <v>237</v>
      </c>
      <c r="I224" s="15" t="s">
        <v>29</v>
      </c>
      <c r="J224" s="16">
        <v>828.97</v>
      </c>
      <c r="K224" s="20">
        <f t="shared" si="3"/>
        <v>-804.97</v>
      </c>
    </row>
    <row r="225" spans="1:11" ht="31.5" x14ac:dyDescent="0.25">
      <c r="A225" s="13" t="s">
        <v>11</v>
      </c>
      <c r="B225" s="14" t="s">
        <v>178</v>
      </c>
      <c r="C225" s="15" t="s">
        <v>29</v>
      </c>
      <c r="D225" s="16">
        <v>24</v>
      </c>
      <c r="H225" s="14" t="s">
        <v>176</v>
      </c>
      <c r="I225" s="15"/>
      <c r="J225" s="16">
        <v>24</v>
      </c>
      <c r="K225" s="20">
        <f t="shared" si="3"/>
        <v>0</v>
      </c>
    </row>
    <row r="226" spans="1:11" ht="31.5" x14ac:dyDescent="0.25">
      <c r="A226" s="13" t="s">
        <v>248</v>
      </c>
      <c r="B226" s="14" t="s">
        <v>249</v>
      </c>
      <c r="C226" s="15"/>
      <c r="D226" s="16">
        <v>68.5</v>
      </c>
      <c r="H226" s="14" t="s">
        <v>178</v>
      </c>
      <c r="I226" s="15"/>
      <c r="J226" s="16">
        <v>24</v>
      </c>
      <c r="K226" s="20">
        <f t="shared" si="3"/>
        <v>44.5</v>
      </c>
    </row>
    <row r="227" spans="1:11" ht="47.25" x14ac:dyDescent="0.25">
      <c r="A227" s="13" t="s">
        <v>205</v>
      </c>
      <c r="B227" s="14" t="s">
        <v>250</v>
      </c>
      <c r="C227" s="15"/>
      <c r="D227" s="16">
        <v>68.5</v>
      </c>
      <c r="H227" s="14" t="s">
        <v>178</v>
      </c>
      <c r="I227" s="15" t="s">
        <v>240</v>
      </c>
      <c r="J227" s="16">
        <v>24</v>
      </c>
      <c r="K227" s="20">
        <f>SUM(D227-J227)</f>
        <v>44.5</v>
      </c>
    </row>
    <row r="228" spans="1:11" ht="15.75" x14ac:dyDescent="0.25">
      <c r="A228" s="13" t="s">
        <v>15</v>
      </c>
      <c r="B228" s="14" t="s">
        <v>250</v>
      </c>
      <c r="C228" s="15" t="s">
        <v>243</v>
      </c>
      <c r="D228" s="16">
        <v>68.5</v>
      </c>
      <c r="H228" s="14" t="s">
        <v>178</v>
      </c>
      <c r="I228" s="15" t="s">
        <v>29</v>
      </c>
      <c r="J228" s="16">
        <v>24</v>
      </c>
      <c r="K228" s="20">
        <f t="shared" ref="K228:K255" si="4">SUM(D228-J228)</f>
        <v>44.5</v>
      </c>
    </row>
    <row r="229" spans="1:11" ht="31.5" x14ac:dyDescent="0.25">
      <c r="A229" s="13" t="s">
        <v>16</v>
      </c>
      <c r="B229" s="14" t="s">
        <v>250</v>
      </c>
      <c r="C229" s="15" t="s">
        <v>251</v>
      </c>
      <c r="D229" s="16">
        <v>68.5</v>
      </c>
      <c r="H229" s="14"/>
      <c r="I229" s="15"/>
      <c r="J229" s="16"/>
      <c r="K229" s="20">
        <f t="shared" si="4"/>
        <v>68.5</v>
      </c>
    </row>
    <row r="230" spans="1:11" ht="63" x14ac:dyDescent="0.25">
      <c r="A230" s="13" t="s">
        <v>55</v>
      </c>
      <c r="B230" s="14" t="s">
        <v>56</v>
      </c>
      <c r="C230" s="15"/>
      <c r="D230" s="16">
        <v>4379.5600000000004</v>
      </c>
      <c r="E230" s="19">
        <f>SUM(D233+D236)</f>
        <v>4379.5599999999995</v>
      </c>
      <c r="H230" s="14" t="s">
        <v>56</v>
      </c>
      <c r="I230" s="15"/>
      <c r="J230" s="16">
        <v>4379.5600000000004</v>
      </c>
      <c r="K230" s="20">
        <f t="shared" si="4"/>
        <v>0</v>
      </c>
    </row>
    <row r="231" spans="1:11" ht="15.75" x14ac:dyDescent="0.25">
      <c r="A231" s="13" t="s">
        <v>94</v>
      </c>
      <c r="B231" s="14" t="s">
        <v>179</v>
      </c>
      <c r="C231" s="15"/>
      <c r="D231" s="16">
        <v>4379.5600000000004</v>
      </c>
      <c r="H231" s="14" t="s">
        <v>179</v>
      </c>
      <c r="I231" s="15"/>
      <c r="J231" s="16">
        <v>4379.5600000000004</v>
      </c>
      <c r="K231" s="20">
        <f t="shared" si="4"/>
        <v>0</v>
      </c>
    </row>
    <row r="232" spans="1:11" ht="31.5" x14ac:dyDescent="0.25">
      <c r="A232" s="13" t="s">
        <v>180</v>
      </c>
      <c r="B232" s="14" t="s">
        <v>181</v>
      </c>
      <c r="C232" s="15"/>
      <c r="D232" s="16">
        <v>4379.5600000000004</v>
      </c>
      <c r="H232" s="14" t="s">
        <v>181</v>
      </c>
      <c r="I232" s="15"/>
      <c r="J232" s="16">
        <v>4379.5600000000004</v>
      </c>
      <c r="K232" s="20">
        <f t="shared" si="4"/>
        <v>0</v>
      </c>
    </row>
    <row r="233" spans="1:11" ht="15.75" x14ac:dyDescent="0.25">
      <c r="A233" s="13" t="s">
        <v>182</v>
      </c>
      <c r="B233" s="14" t="s">
        <v>183</v>
      </c>
      <c r="C233" s="15"/>
      <c r="D233" s="16">
        <v>1360.56</v>
      </c>
      <c r="H233" s="14" t="s">
        <v>183</v>
      </c>
      <c r="I233" s="15"/>
      <c r="J233" s="16">
        <v>1360.56</v>
      </c>
      <c r="K233" s="20">
        <f t="shared" si="4"/>
        <v>0</v>
      </c>
    </row>
    <row r="234" spans="1:11" ht="15.75" x14ac:dyDescent="0.25">
      <c r="A234" s="13" t="s">
        <v>12</v>
      </c>
      <c r="B234" s="14" t="s">
        <v>183</v>
      </c>
      <c r="C234" s="15" t="s">
        <v>241</v>
      </c>
      <c r="D234" s="16">
        <v>1360.56</v>
      </c>
      <c r="H234" s="14" t="s">
        <v>183</v>
      </c>
      <c r="I234" s="15" t="s">
        <v>241</v>
      </c>
      <c r="J234" s="16">
        <v>1360.56</v>
      </c>
      <c r="K234" s="20">
        <f t="shared" si="4"/>
        <v>0</v>
      </c>
    </row>
    <row r="235" spans="1:11" ht="47.25" x14ac:dyDescent="0.25">
      <c r="A235" s="13" t="s">
        <v>57</v>
      </c>
      <c r="B235" s="14" t="s">
        <v>183</v>
      </c>
      <c r="C235" s="15" t="s">
        <v>58</v>
      </c>
      <c r="D235" s="16">
        <v>1360.56</v>
      </c>
      <c r="H235" s="14" t="s">
        <v>183</v>
      </c>
      <c r="I235" s="15" t="s">
        <v>58</v>
      </c>
      <c r="J235" s="16">
        <v>1360.56</v>
      </c>
      <c r="K235" s="20">
        <f t="shared" si="4"/>
        <v>0</v>
      </c>
    </row>
    <row r="236" spans="1:11" ht="78.75" x14ac:dyDescent="0.25">
      <c r="A236" s="13" t="s">
        <v>184</v>
      </c>
      <c r="B236" s="14" t="s">
        <v>185</v>
      </c>
      <c r="C236" s="15"/>
      <c r="D236" s="16">
        <v>3019</v>
      </c>
      <c r="H236" s="14" t="s">
        <v>185</v>
      </c>
      <c r="I236" s="15"/>
      <c r="J236" s="16">
        <v>3019</v>
      </c>
      <c r="K236" s="20">
        <f t="shared" si="4"/>
        <v>0</v>
      </c>
    </row>
    <row r="237" spans="1:11" ht="15.75" x14ac:dyDescent="0.25">
      <c r="A237" s="13" t="s">
        <v>20</v>
      </c>
      <c r="B237" s="14" t="s">
        <v>185</v>
      </c>
      <c r="C237" s="15" t="s">
        <v>242</v>
      </c>
      <c r="D237" s="16">
        <v>3019</v>
      </c>
      <c r="H237" s="14" t="s">
        <v>185</v>
      </c>
      <c r="I237" s="15" t="s">
        <v>242</v>
      </c>
      <c r="J237" s="16">
        <v>3019</v>
      </c>
      <c r="K237" s="20">
        <f t="shared" si="4"/>
        <v>0</v>
      </c>
    </row>
    <row r="238" spans="1:11" ht="15.75" x14ac:dyDescent="0.25">
      <c r="A238" s="13" t="s">
        <v>21</v>
      </c>
      <c r="B238" s="14" t="s">
        <v>185</v>
      </c>
      <c r="C238" s="15" t="s">
        <v>35</v>
      </c>
      <c r="D238" s="16">
        <v>3019</v>
      </c>
      <c r="H238" s="14" t="s">
        <v>185</v>
      </c>
      <c r="I238" s="15" t="s">
        <v>35</v>
      </c>
      <c r="J238" s="16">
        <v>3019</v>
      </c>
      <c r="K238" s="20">
        <f t="shared" si="4"/>
        <v>0</v>
      </c>
    </row>
    <row r="239" spans="1:11" ht="47.25" x14ac:dyDescent="0.25">
      <c r="A239" s="13" t="s">
        <v>59</v>
      </c>
      <c r="B239" s="14" t="s">
        <v>60</v>
      </c>
      <c r="C239" s="15"/>
      <c r="D239" s="16">
        <v>4140.55</v>
      </c>
      <c r="E239" s="19">
        <f>SUM(D241+D248)</f>
        <v>4140.55</v>
      </c>
      <c r="H239" s="14" t="s">
        <v>60</v>
      </c>
      <c r="I239" s="15"/>
      <c r="J239" s="16">
        <v>4186.05</v>
      </c>
      <c r="K239" s="20">
        <f t="shared" si="4"/>
        <v>-45.5</v>
      </c>
    </row>
    <row r="240" spans="1:11" ht="15.75" x14ac:dyDescent="0.25">
      <c r="A240" s="13" t="s">
        <v>94</v>
      </c>
      <c r="B240" s="14" t="s">
        <v>186</v>
      </c>
      <c r="C240" s="15"/>
      <c r="D240" s="16">
        <v>4140.55</v>
      </c>
      <c r="H240" s="14" t="s">
        <v>186</v>
      </c>
      <c r="I240" s="15"/>
      <c r="J240" s="16">
        <v>4186.05</v>
      </c>
      <c r="K240" s="20">
        <f t="shared" si="4"/>
        <v>-45.5</v>
      </c>
    </row>
    <row r="241" spans="1:11" ht="63" x14ac:dyDescent="0.25">
      <c r="A241" s="13" t="s">
        <v>187</v>
      </c>
      <c r="B241" s="14" t="s">
        <v>188</v>
      </c>
      <c r="C241" s="15"/>
      <c r="D241" s="16">
        <v>2910.98</v>
      </c>
      <c r="E241" s="19">
        <f>SUM(D242+D245)</f>
        <v>2910.98</v>
      </c>
      <c r="H241" s="14" t="s">
        <v>188</v>
      </c>
      <c r="I241" s="15"/>
      <c r="J241" s="16">
        <v>2943.48</v>
      </c>
      <c r="K241" s="20">
        <f t="shared" si="4"/>
        <v>-32.5</v>
      </c>
    </row>
    <row r="242" spans="1:11" ht="15.75" x14ac:dyDescent="0.25">
      <c r="A242" s="13" t="s">
        <v>189</v>
      </c>
      <c r="B242" s="14" t="s">
        <v>190</v>
      </c>
      <c r="C242" s="15"/>
      <c r="D242" s="16">
        <v>37.409999999999997</v>
      </c>
      <c r="H242" s="14" t="s">
        <v>190</v>
      </c>
      <c r="I242" s="15"/>
      <c r="J242" s="16">
        <v>69.91</v>
      </c>
      <c r="K242" s="20">
        <f t="shared" si="4"/>
        <v>-32.5</v>
      </c>
    </row>
    <row r="243" spans="1:11" ht="31.5" x14ac:dyDescent="0.25">
      <c r="A243" s="13" t="s">
        <v>239</v>
      </c>
      <c r="B243" s="14" t="s">
        <v>190</v>
      </c>
      <c r="C243" s="15" t="s">
        <v>240</v>
      </c>
      <c r="D243" s="16">
        <v>37.409999999999997</v>
      </c>
      <c r="H243" s="14" t="s">
        <v>190</v>
      </c>
      <c r="I243" s="15" t="s">
        <v>240</v>
      </c>
      <c r="J243" s="16">
        <v>69.91</v>
      </c>
      <c r="K243" s="20">
        <f t="shared" si="4"/>
        <v>-32.5</v>
      </c>
    </row>
    <row r="244" spans="1:11" ht="31.5" x14ac:dyDescent="0.25">
      <c r="A244" s="13" t="s">
        <v>11</v>
      </c>
      <c r="B244" s="14" t="s">
        <v>190</v>
      </c>
      <c r="C244" s="15" t="s">
        <v>29</v>
      </c>
      <c r="D244" s="16">
        <v>37.409999999999997</v>
      </c>
      <c r="H244" s="14" t="s">
        <v>190</v>
      </c>
      <c r="I244" s="15" t="s">
        <v>29</v>
      </c>
      <c r="J244" s="16">
        <v>69.91</v>
      </c>
      <c r="K244" s="20">
        <f t="shared" si="4"/>
        <v>-32.5</v>
      </c>
    </row>
    <row r="245" spans="1:11" ht="15.75" x14ac:dyDescent="0.25">
      <c r="A245" s="13" t="s">
        <v>189</v>
      </c>
      <c r="B245" s="14" t="s">
        <v>191</v>
      </c>
      <c r="C245" s="15"/>
      <c r="D245" s="16">
        <v>2873.57</v>
      </c>
      <c r="H245" s="14" t="s">
        <v>191</v>
      </c>
      <c r="I245" s="15"/>
      <c r="J245" s="16">
        <v>2873.57</v>
      </c>
      <c r="K245" s="20">
        <f t="shared" si="4"/>
        <v>0</v>
      </c>
    </row>
    <row r="246" spans="1:11" ht="31.5" x14ac:dyDescent="0.25">
      <c r="A246" s="13" t="s">
        <v>239</v>
      </c>
      <c r="B246" s="14" t="s">
        <v>191</v>
      </c>
      <c r="C246" s="15" t="s">
        <v>240</v>
      </c>
      <c r="D246" s="16">
        <v>2873.57</v>
      </c>
      <c r="H246" s="14" t="s">
        <v>191</v>
      </c>
      <c r="I246" s="15" t="s">
        <v>240</v>
      </c>
      <c r="J246" s="16">
        <v>2873.57</v>
      </c>
      <c r="K246" s="20">
        <f t="shared" si="4"/>
        <v>0</v>
      </c>
    </row>
    <row r="247" spans="1:11" ht="31.5" x14ac:dyDescent="0.25">
      <c r="A247" s="13" t="s">
        <v>11</v>
      </c>
      <c r="B247" s="14" t="s">
        <v>191</v>
      </c>
      <c r="C247" s="15" t="s">
        <v>29</v>
      </c>
      <c r="D247" s="16">
        <v>2873.57</v>
      </c>
      <c r="H247" s="14" t="s">
        <v>191</v>
      </c>
      <c r="I247" s="15" t="s">
        <v>29</v>
      </c>
      <c r="J247" s="16">
        <v>2873.57</v>
      </c>
      <c r="K247" s="20">
        <f t="shared" si="4"/>
        <v>0</v>
      </c>
    </row>
    <row r="248" spans="1:11" ht="63" x14ac:dyDescent="0.25">
      <c r="A248" s="13" t="s">
        <v>192</v>
      </c>
      <c r="B248" s="14" t="s">
        <v>193</v>
      </c>
      <c r="C248" s="15"/>
      <c r="D248" s="16">
        <v>1229.57</v>
      </c>
      <c r="E248" s="19">
        <f>SUM(D250+D252)</f>
        <v>1229.57</v>
      </c>
      <c r="H248" s="14" t="s">
        <v>193</v>
      </c>
      <c r="I248" s="15"/>
      <c r="J248" s="16">
        <v>1242.57</v>
      </c>
      <c r="K248" s="20">
        <f t="shared" si="4"/>
        <v>-13</v>
      </c>
    </row>
    <row r="249" spans="1:11" ht="15.75" x14ac:dyDescent="0.25">
      <c r="A249" s="13" t="s">
        <v>189</v>
      </c>
      <c r="B249" s="14" t="s">
        <v>194</v>
      </c>
      <c r="C249" s="15"/>
      <c r="D249" s="16">
        <v>17.04</v>
      </c>
      <c r="H249" s="14" t="s">
        <v>194</v>
      </c>
      <c r="I249" s="15"/>
      <c r="J249" s="16">
        <v>30.04</v>
      </c>
      <c r="K249" s="20">
        <f t="shared" si="4"/>
        <v>-13</v>
      </c>
    </row>
    <row r="250" spans="1:11" ht="31.5" x14ac:dyDescent="0.25">
      <c r="A250" s="13" t="s">
        <v>239</v>
      </c>
      <c r="B250" s="14" t="s">
        <v>194</v>
      </c>
      <c r="C250" s="15" t="s">
        <v>240</v>
      </c>
      <c r="D250" s="16">
        <v>17.04</v>
      </c>
      <c r="H250" s="14" t="s">
        <v>194</v>
      </c>
      <c r="I250" s="15" t="s">
        <v>240</v>
      </c>
      <c r="J250" s="16">
        <v>30.04</v>
      </c>
      <c r="K250" s="20">
        <f t="shared" si="4"/>
        <v>-13</v>
      </c>
    </row>
    <row r="251" spans="1:11" ht="31.5" x14ac:dyDescent="0.25">
      <c r="A251" s="13" t="s">
        <v>11</v>
      </c>
      <c r="B251" s="14" t="s">
        <v>194</v>
      </c>
      <c r="C251" s="15" t="s">
        <v>29</v>
      </c>
      <c r="D251" s="16">
        <v>17.04</v>
      </c>
      <c r="H251" s="14" t="s">
        <v>194</v>
      </c>
      <c r="I251" s="15" t="s">
        <v>29</v>
      </c>
      <c r="J251" s="16">
        <v>30.04</v>
      </c>
      <c r="K251" s="20">
        <f t="shared" si="4"/>
        <v>-13</v>
      </c>
    </row>
    <row r="252" spans="1:11" ht="15.75" x14ac:dyDescent="0.25">
      <c r="A252" s="13" t="s">
        <v>189</v>
      </c>
      <c r="B252" s="14" t="s">
        <v>195</v>
      </c>
      <c r="C252" s="15"/>
      <c r="D252" s="16">
        <v>1212.53</v>
      </c>
      <c r="H252" s="14" t="s">
        <v>195</v>
      </c>
      <c r="I252" s="15"/>
      <c r="J252" s="16">
        <v>1212.53</v>
      </c>
      <c r="K252" s="20">
        <f t="shared" si="4"/>
        <v>0</v>
      </c>
    </row>
    <row r="253" spans="1:11" ht="31.5" x14ac:dyDescent="0.25">
      <c r="A253" s="13" t="s">
        <v>239</v>
      </c>
      <c r="B253" s="14" t="s">
        <v>195</v>
      </c>
      <c r="C253" s="15" t="s">
        <v>240</v>
      </c>
      <c r="D253" s="16">
        <v>1212.53</v>
      </c>
      <c r="H253" s="14" t="s">
        <v>195</v>
      </c>
      <c r="I253" s="15" t="s">
        <v>240</v>
      </c>
      <c r="J253" s="16">
        <v>1212.53</v>
      </c>
      <c r="K253" s="20">
        <f t="shared" si="4"/>
        <v>0</v>
      </c>
    </row>
    <row r="254" spans="1:11" ht="31.5" x14ac:dyDescent="0.25">
      <c r="A254" s="13" t="s">
        <v>11</v>
      </c>
      <c r="B254" s="14" t="s">
        <v>195</v>
      </c>
      <c r="C254" s="15" t="s">
        <v>29</v>
      </c>
      <c r="D254" s="16">
        <v>1212.53</v>
      </c>
      <c r="H254" s="14" t="s">
        <v>195</v>
      </c>
      <c r="I254" s="15" t="s">
        <v>29</v>
      </c>
      <c r="J254" s="16">
        <v>1212.53</v>
      </c>
      <c r="K254" s="20">
        <f t="shared" si="4"/>
        <v>0</v>
      </c>
    </row>
    <row r="255" spans="1:11" ht="15.75" x14ac:dyDescent="0.25">
      <c r="A255" s="13" t="s">
        <v>23</v>
      </c>
      <c r="B255" s="14"/>
      <c r="C255" s="15"/>
      <c r="D255" s="16">
        <v>160322.47</v>
      </c>
      <c r="H255" s="14"/>
      <c r="I255" s="15"/>
      <c r="J255" s="16">
        <v>202814.79</v>
      </c>
      <c r="K255" s="20">
        <f t="shared" si="4"/>
        <v>-42492.320000000007</v>
      </c>
    </row>
    <row r="256" spans="1:11" x14ac:dyDescent="0.25">
      <c r="K256" s="20"/>
    </row>
    <row r="257" spans="4:11" x14ac:dyDescent="0.25">
      <c r="D257" s="10"/>
      <c r="K257" s="20"/>
    </row>
    <row r="258" spans="4:11" x14ac:dyDescent="0.25">
      <c r="K258" s="20"/>
    </row>
  </sheetData>
  <mergeCells count="1">
    <mergeCell ref="A14:D14"/>
  </mergeCells>
  <pageMargins left="1.1811023622047245" right="0.78740157480314965" top="0.78740157480314965" bottom="1.1811023622047245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0"/>
  <sheetViews>
    <sheetView workbookViewId="0">
      <selection activeCell="B3" sqref="B3:D238"/>
    </sheetView>
  </sheetViews>
  <sheetFormatPr defaultRowHeight="15" x14ac:dyDescent="0.25"/>
  <cols>
    <col min="1" max="1" width="66.85546875" customWidth="1"/>
    <col min="2" max="2" width="16.5703125" customWidth="1"/>
    <col min="3" max="3" width="10.140625" customWidth="1"/>
    <col min="4" max="4" width="13.85546875" style="7" customWidth="1"/>
    <col min="6" max="6" width="14.140625" hidden="1" customWidth="1"/>
  </cols>
  <sheetData>
    <row r="1" spans="1:4" x14ac:dyDescent="0.25">
      <c r="A1" s="1"/>
      <c r="B1" s="1"/>
      <c r="C1" s="1"/>
      <c r="D1" s="5" t="s">
        <v>0</v>
      </c>
    </row>
    <row r="2" spans="1:4" ht="15.75" x14ac:dyDescent="0.25">
      <c r="A2" s="2" t="s">
        <v>4</v>
      </c>
      <c r="B2" s="2" t="s">
        <v>5</v>
      </c>
      <c r="C2" s="2" t="s">
        <v>6</v>
      </c>
      <c r="D2" s="6" t="s">
        <v>24</v>
      </c>
    </row>
    <row r="3" spans="1:4" ht="47.25" x14ac:dyDescent="0.25">
      <c r="A3" s="13" t="s">
        <v>8</v>
      </c>
      <c r="B3" s="14" t="s">
        <v>25</v>
      </c>
      <c r="C3" s="15"/>
      <c r="D3" s="16">
        <v>10117.129999999999</v>
      </c>
    </row>
    <row r="4" spans="1:4" ht="63" x14ac:dyDescent="0.25">
      <c r="A4" s="13" t="s">
        <v>26</v>
      </c>
      <c r="B4" s="14" t="s">
        <v>27</v>
      </c>
      <c r="C4" s="15"/>
      <c r="D4" s="16">
        <v>10117.129999999999</v>
      </c>
    </row>
    <row r="5" spans="1:4" ht="15.75" x14ac:dyDescent="0.25">
      <c r="A5" s="13" t="s">
        <v>67</v>
      </c>
      <c r="B5" s="14" t="s">
        <v>68</v>
      </c>
      <c r="C5" s="15"/>
      <c r="D5" s="16">
        <v>10117.129999999999</v>
      </c>
    </row>
    <row r="6" spans="1:4" ht="47.25" x14ac:dyDescent="0.25">
      <c r="A6" s="13" t="s">
        <v>69</v>
      </c>
      <c r="B6" s="14" t="s">
        <v>70</v>
      </c>
      <c r="C6" s="15"/>
      <c r="D6" s="16">
        <v>10113.61</v>
      </c>
    </row>
    <row r="7" spans="1:4" ht="63" x14ac:dyDescent="0.25">
      <c r="A7" s="13" t="s">
        <v>9</v>
      </c>
      <c r="B7" s="14" t="s">
        <v>70</v>
      </c>
      <c r="C7" s="15" t="s">
        <v>238</v>
      </c>
      <c r="D7" s="16">
        <v>8550.56</v>
      </c>
    </row>
    <row r="8" spans="1:4" ht="31.5" x14ac:dyDescent="0.25">
      <c r="A8" s="13" t="s">
        <v>10</v>
      </c>
      <c r="B8" s="14" t="s">
        <v>70</v>
      </c>
      <c r="C8" s="15" t="s">
        <v>28</v>
      </c>
      <c r="D8" s="16">
        <v>8550.56</v>
      </c>
    </row>
    <row r="9" spans="1:4" ht="31.5" x14ac:dyDescent="0.25">
      <c r="A9" s="13" t="s">
        <v>239</v>
      </c>
      <c r="B9" s="14" t="s">
        <v>70</v>
      </c>
      <c r="C9" s="15" t="s">
        <v>240</v>
      </c>
      <c r="D9" s="16">
        <v>1558.2</v>
      </c>
    </row>
    <row r="10" spans="1:4" ht="31.5" x14ac:dyDescent="0.25">
      <c r="A10" s="13" t="s">
        <v>11</v>
      </c>
      <c r="B10" s="14" t="s">
        <v>70</v>
      </c>
      <c r="C10" s="15" t="s">
        <v>29</v>
      </c>
      <c r="D10" s="16">
        <v>1558.2</v>
      </c>
    </row>
    <row r="11" spans="1:4" ht="15.75" x14ac:dyDescent="0.25">
      <c r="A11" s="13" t="s">
        <v>12</v>
      </c>
      <c r="B11" s="14" t="s">
        <v>70</v>
      </c>
      <c r="C11" s="15" t="s">
        <v>241</v>
      </c>
      <c r="D11" s="16">
        <v>4.8499999999999996</v>
      </c>
    </row>
    <row r="12" spans="1:4" ht="15.75" x14ac:dyDescent="0.25">
      <c r="A12" s="13" t="s">
        <v>13</v>
      </c>
      <c r="B12" s="14" t="s">
        <v>70</v>
      </c>
      <c r="C12" s="15" t="s">
        <v>30</v>
      </c>
      <c r="D12" s="16">
        <v>4.8499999999999996</v>
      </c>
    </row>
    <row r="13" spans="1:4" ht="63" x14ac:dyDescent="0.25">
      <c r="A13" s="13" t="s">
        <v>199</v>
      </c>
      <c r="B13" s="14" t="s">
        <v>200</v>
      </c>
      <c r="C13" s="15"/>
      <c r="D13" s="16">
        <v>3.52</v>
      </c>
    </row>
    <row r="14" spans="1:4" ht="31.5" x14ac:dyDescent="0.25">
      <c r="A14" s="13" t="s">
        <v>239</v>
      </c>
      <c r="B14" s="14" t="s">
        <v>200</v>
      </c>
      <c r="C14" s="15" t="s">
        <v>240</v>
      </c>
      <c r="D14" s="16">
        <v>3.52</v>
      </c>
    </row>
    <row r="15" spans="1:4" ht="31.5" x14ac:dyDescent="0.25">
      <c r="A15" s="13" t="s">
        <v>11</v>
      </c>
      <c r="B15" s="14" t="s">
        <v>200</v>
      </c>
      <c r="C15" s="15" t="s">
        <v>29</v>
      </c>
      <c r="D15" s="16">
        <v>3.52</v>
      </c>
    </row>
    <row r="16" spans="1:4" ht="47.25" x14ac:dyDescent="0.25">
      <c r="A16" s="13" t="s">
        <v>14</v>
      </c>
      <c r="B16" s="14" t="s">
        <v>31</v>
      </c>
      <c r="C16" s="15"/>
      <c r="D16" s="16">
        <v>3008.96</v>
      </c>
    </row>
    <row r="17" spans="1:4" ht="47.25" x14ac:dyDescent="0.25">
      <c r="A17" s="13" t="s">
        <v>71</v>
      </c>
      <c r="B17" s="14" t="s">
        <v>32</v>
      </c>
      <c r="C17" s="15"/>
      <c r="D17" s="16">
        <v>1684.66</v>
      </c>
    </row>
    <row r="18" spans="1:4" ht="15.75" x14ac:dyDescent="0.25">
      <c r="A18" s="13" t="s">
        <v>67</v>
      </c>
      <c r="B18" s="14" t="s">
        <v>72</v>
      </c>
      <c r="C18" s="15"/>
      <c r="D18" s="16">
        <v>1684.66</v>
      </c>
    </row>
    <row r="19" spans="1:4" ht="78.75" x14ac:dyDescent="0.25">
      <c r="A19" s="13" t="s">
        <v>73</v>
      </c>
      <c r="B19" s="14" t="s">
        <v>74</v>
      </c>
      <c r="C19" s="15"/>
      <c r="D19" s="16">
        <v>938.85</v>
      </c>
    </row>
    <row r="20" spans="1:4" ht="15.75" x14ac:dyDescent="0.25">
      <c r="A20" s="13" t="s">
        <v>20</v>
      </c>
      <c r="B20" s="14" t="s">
        <v>74</v>
      </c>
      <c r="C20" s="15" t="s">
        <v>242</v>
      </c>
      <c r="D20" s="16">
        <v>938.85</v>
      </c>
    </row>
    <row r="21" spans="1:4" ht="15.75" x14ac:dyDescent="0.25">
      <c r="A21" s="13" t="s">
        <v>21</v>
      </c>
      <c r="B21" s="14" t="s">
        <v>74</v>
      </c>
      <c r="C21" s="15" t="s">
        <v>35</v>
      </c>
      <c r="D21" s="16">
        <v>938.85</v>
      </c>
    </row>
    <row r="22" spans="1:4" ht="78.75" x14ac:dyDescent="0.25">
      <c r="A22" s="13" t="s">
        <v>75</v>
      </c>
      <c r="B22" s="14" t="s">
        <v>76</v>
      </c>
      <c r="C22" s="15"/>
      <c r="D22" s="16">
        <v>595</v>
      </c>
    </row>
    <row r="23" spans="1:4" ht="15.75" x14ac:dyDescent="0.25">
      <c r="A23" s="13" t="s">
        <v>20</v>
      </c>
      <c r="B23" s="14" t="s">
        <v>76</v>
      </c>
      <c r="C23" s="15" t="s">
        <v>242</v>
      </c>
      <c r="D23" s="16">
        <v>595</v>
      </c>
    </row>
    <row r="24" spans="1:4" ht="15.75" x14ac:dyDescent="0.25">
      <c r="A24" s="13" t="s">
        <v>21</v>
      </c>
      <c r="B24" s="14" t="s">
        <v>76</v>
      </c>
      <c r="C24" s="15" t="s">
        <v>35</v>
      </c>
      <c r="D24" s="16">
        <v>595</v>
      </c>
    </row>
    <row r="25" spans="1:4" ht="78.75" x14ac:dyDescent="0.25">
      <c r="A25" s="13" t="s">
        <v>77</v>
      </c>
      <c r="B25" s="14" t="s">
        <v>78</v>
      </c>
      <c r="C25" s="15"/>
      <c r="D25" s="16">
        <v>125.06</v>
      </c>
    </row>
    <row r="26" spans="1:4" ht="15.75" x14ac:dyDescent="0.25">
      <c r="A26" s="13" t="s">
        <v>20</v>
      </c>
      <c r="B26" s="14" t="s">
        <v>78</v>
      </c>
      <c r="C26" s="15" t="s">
        <v>242</v>
      </c>
      <c r="D26" s="16">
        <v>125.06</v>
      </c>
    </row>
    <row r="27" spans="1:4" ht="15.75" x14ac:dyDescent="0.25">
      <c r="A27" s="13" t="s">
        <v>21</v>
      </c>
      <c r="B27" s="14" t="s">
        <v>78</v>
      </c>
      <c r="C27" s="15" t="s">
        <v>35</v>
      </c>
      <c r="D27" s="16">
        <v>125.06</v>
      </c>
    </row>
    <row r="28" spans="1:4" ht="78.75" x14ac:dyDescent="0.25">
      <c r="A28" s="13" t="s">
        <v>79</v>
      </c>
      <c r="B28" s="14" t="s">
        <v>80</v>
      </c>
      <c r="C28" s="15"/>
      <c r="D28" s="16">
        <v>24.95</v>
      </c>
    </row>
    <row r="29" spans="1:4" ht="15.75" x14ac:dyDescent="0.25">
      <c r="A29" s="13" t="s">
        <v>20</v>
      </c>
      <c r="B29" s="14" t="s">
        <v>80</v>
      </c>
      <c r="C29" s="15" t="s">
        <v>242</v>
      </c>
      <c r="D29" s="16">
        <v>24.95</v>
      </c>
    </row>
    <row r="30" spans="1:4" ht="15.75" x14ac:dyDescent="0.25">
      <c r="A30" s="13" t="s">
        <v>21</v>
      </c>
      <c r="B30" s="14" t="s">
        <v>80</v>
      </c>
      <c r="C30" s="15" t="s">
        <v>35</v>
      </c>
      <c r="D30" s="16">
        <v>24.95</v>
      </c>
    </row>
    <row r="31" spans="1:4" ht="78.75" x14ac:dyDescent="0.25">
      <c r="A31" s="13" t="s">
        <v>81</v>
      </c>
      <c r="B31" s="14" t="s">
        <v>82</v>
      </c>
      <c r="C31" s="15"/>
      <c r="D31" s="16">
        <v>0.8</v>
      </c>
    </row>
    <row r="32" spans="1:4" ht="15.75" x14ac:dyDescent="0.25">
      <c r="A32" s="13" t="s">
        <v>20</v>
      </c>
      <c r="B32" s="14" t="s">
        <v>82</v>
      </c>
      <c r="C32" s="15" t="s">
        <v>242</v>
      </c>
      <c r="D32" s="16">
        <v>0.8</v>
      </c>
    </row>
    <row r="33" spans="1:4" ht="15.75" x14ac:dyDescent="0.25">
      <c r="A33" s="13" t="s">
        <v>21</v>
      </c>
      <c r="B33" s="14" t="s">
        <v>82</v>
      </c>
      <c r="C33" s="15" t="s">
        <v>35</v>
      </c>
      <c r="D33" s="16">
        <v>0.8</v>
      </c>
    </row>
    <row r="34" spans="1:4" ht="15.75" x14ac:dyDescent="0.25">
      <c r="A34" s="13" t="s">
        <v>83</v>
      </c>
      <c r="B34" s="14" t="s">
        <v>84</v>
      </c>
      <c r="C34" s="15"/>
      <c r="D34" s="16">
        <v>1324.3</v>
      </c>
    </row>
    <row r="35" spans="1:4" ht="15.75" x14ac:dyDescent="0.25">
      <c r="A35" s="13" t="s">
        <v>67</v>
      </c>
      <c r="B35" s="14" t="s">
        <v>85</v>
      </c>
      <c r="C35" s="15"/>
      <c r="D35" s="16">
        <v>1324.3</v>
      </c>
    </row>
    <row r="36" spans="1:4" ht="63" x14ac:dyDescent="0.25">
      <c r="A36" s="13" t="s">
        <v>86</v>
      </c>
      <c r="B36" s="14" t="s">
        <v>87</v>
      </c>
      <c r="C36" s="15"/>
      <c r="D36" s="16">
        <v>599.98</v>
      </c>
    </row>
    <row r="37" spans="1:4" ht="15.75" x14ac:dyDescent="0.25">
      <c r="A37" s="13" t="s">
        <v>15</v>
      </c>
      <c r="B37" s="14" t="s">
        <v>87</v>
      </c>
      <c r="C37" s="15" t="s">
        <v>243</v>
      </c>
      <c r="D37" s="16">
        <v>599.98</v>
      </c>
    </row>
    <row r="38" spans="1:4" ht="15.75" x14ac:dyDescent="0.25">
      <c r="A38" s="13" t="s">
        <v>61</v>
      </c>
      <c r="B38" s="14" t="s">
        <v>87</v>
      </c>
      <c r="C38" s="15" t="s">
        <v>62</v>
      </c>
      <c r="D38" s="16">
        <v>599.98</v>
      </c>
    </row>
    <row r="39" spans="1:4" ht="31.5" x14ac:dyDescent="0.25">
      <c r="A39" s="13" t="s">
        <v>17</v>
      </c>
      <c r="B39" s="14" t="s">
        <v>88</v>
      </c>
      <c r="C39" s="15"/>
      <c r="D39" s="16">
        <v>40</v>
      </c>
    </row>
    <row r="40" spans="1:4" ht="15.75" x14ac:dyDescent="0.25">
      <c r="A40" s="13" t="s">
        <v>12</v>
      </c>
      <c r="B40" s="14" t="s">
        <v>88</v>
      </c>
      <c r="C40" s="15" t="s">
        <v>241</v>
      </c>
      <c r="D40" s="16">
        <v>40</v>
      </c>
    </row>
    <row r="41" spans="1:4" ht="15.75" x14ac:dyDescent="0.25">
      <c r="A41" s="13" t="s">
        <v>18</v>
      </c>
      <c r="B41" s="14" t="s">
        <v>88</v>
      </c>
      <c r="C41" s="15" t="s">
        <v>33</v>
      </c>
      <c r="D41" s="16">
        <v>40</v>
      </c>
    </row>
    <row r="42" spans="1:4" ht="47.25" x14ac:dyDescent="0.25">
      <c r="A42" s="13" t="s">
        <v>89</v>
      </c>
      <c r="B42" s="14" t="s">
        <v>90</v>
      </c>
      <c r="C42" s="15"/>
      <c r="D42" s="16">
        <v>10</v>
      </c>
    </row>
    <row r="43" spans="1:4" ht="15.75" x14ac:dyDescent="0.25">
      <c r="A43" s="13" t="s">
        <v>12</v>
      </c>
      <c r="B43" s="14" t="s">
        <v>90</v>
      </c>
      <c r="C43" s="15" t="s">
        <v>241</v>
      </c>
      <c r="D43" s="16">
        <v>10</v>
      </c>
    </row>
    <row r="44" spans="1:4" ht="15.75" x14ac:dyDescent="0.25">
      <c r="A44" s="13" t="s">
        <v>18</v>
      </c>
      <c r="B44" s="14" t="s">
        <v>90</v>
      </c>
      <c r="C44" s="15" t="s">
        <v>33</v>
      </c>
      <c r="D44" s="16">
        <v>10</v>
      </c>
    </row>
    <row r="45" spans="1:4" ht="31.5" x14ac:dyDescent="0.25">
      <c r="A45" s="13" t="s">
        <v>91</v>
      </c>
      <c r="B45" s="14" t="s">
        <v>92</v>
      </c>
      <c r="C45" s="15"/>
      <c r="D45" s="16">
        <v>12.84</v>
      </c>
    </row>
    <row r="46" spans="1:4" ht="15.75" x14ac:dyDescent="0.25">
      <c r="A46" s="13" t="s">
        <v>12</v>
      </c>
      <c r="B46" s="14" t="s">
        <v>92</v>
      </c>
      <c r="C46" s="15" t="s">
        <v>241</v>
      </c>
      <c r="D46" s="16">
        <v>12.84</v>
      </c>
    </row>
    <row r="47" spans="1:4" ht="15.75" x14ac:dyDescent="0.25">
      <c r="A47" s="13" t="s">
        <v>13</v>
      </c>
      <c r="B47" s="14" t="s">
        <v>92</v>
      </c>
      <c r="C47" s="15" t="s">
        <v>30</v>
      </c>
      <c r="D47" s="16">
        <v>12.84</v>
      </c>
    </row>
    <row r="48" spans="1:4" ht="63" x14ac:dyDescent="0.25">
      <c r="A48" s="13" t="s">
        <v>201</v>
      </c>
      <c r="B48" s="14" t="s">
        <v>202</v>
      </c>
      <c r="C48" s="15"/>
      <c r="D48" s="16">
        <v>124</v>
      </c>
    </row>
    <row r="49" spans="1:4" ht="31.5" x14ac:dyDescent="0.25">
      <c r="A49" s="13" t="s">
        <v>239</v>
      </c>
      <c r="B49" s="14" t="s">
        <v>202</v>
      </c>
      <c r="C49" s="15" t="s">
        <v>240</v>
      </c>
      <c r="D49" s="16">
        <v>124</v>
      </c>
    </row>
    <row r="50" spans="1:4" ht="31.5" x14ac:dyDescent="0.25">
      <c r="A50" s="13" t="s">
        <v>11</v>
      </c>
      <c r="B50" s="14" t="s">
        <v>202</v>
      </c>
      <c r="C50" s="15" t="s">
        <v>29</v>
      </c>
      <c r="D50" s="16">
        <v>124</v>
      </c>
    </row>
    <row r="51" spans="1:4" ht="47.25" x14ac:dyDescent="0.25">
      <c r="A51" s="13" t="s">
        <v>203</v>
      </c>
      <c r="B51" s="14" t="s">
        <v>204</v>
      </c>
      <c r="C51" s="15"/>
      <c r="D51" s="16">
        <v>26.22</v>
      </c>
    </row>
    <row r="52" spans="1:4" ht="31.5" x14ac:dyDescent="0.25">
      <c r="A52" s="13" t="s">
        <v>239</v>
      </c>
      <c r="B52" s="14" t="s">
        <v>204</v>
      </c>
      <c r="C52" s="15" t="s">
        <v>240</v>
      </c>
      <c r="D52" s="16">
        <v>26.22</v>
      </c>
    </row>
    <row r="53" spans="1:4" ht="31.5" x14ac:dyDescent="0.25">
      <c r="A53" s="13" t="s">
        <v>11</v>
      </c>
      <c r="B53" s="14" t="s">
        <v>204</v>
      </c>
      <c r="C53" s="15" t="s">
        <v>29</v>
      </c>
      <c r="D53" s="16">
        <v>26.22</v>
      </c>
    </row>
    <row r="54" spans="1:4" ht="63" x14ac:dyDescent="0.25">
      <c r="A54" s="13" t="s">
        <v>34</v>
      </c>
      <c r="B54" s="14" t="s">
        <v>93</v>
      </c>
      <c r="C54" s="15"/>
      <c r="D54" s="16">
        <v>165.66</v>
      </c>
    </row>
    <row r="55" spans="1:4" ht="31.5" x14ac:dyDescent="0.25">
      <c r="A55" s="13" t="s">
        <v>239</v>
      </c>
      <c r="B55" s="14" t="s">
        <v>93</v>
      </c>
      <c r="C55" s="15" t="s">
        <v>240</v>
      </c>
      <c r="D55" s="16">
        <v>79.84</v>
      </c>
    </row>
    <row r="56" spans="1:4" ht="31.5" x14ac:dyDescent="0.25">
      <c r="A56" s="13" t="s">
        <v>11</v>
      </c>
      <c r="B56" s="14" t="s">
        <v>93</v>
      </c>
      <c r="C56" s="15" t="s">
        <v>29</v>
      </c>
      <c r="D56" s="16">
        <v>79.84</v>
      </c>
    </row>
    <row r="57" spans="1:4" ht="15.75" x14ac:dyDescent="0.25">
      <c r="A57" s="13" t="s">
        <v>12</v>
      </c>
      <c r="B57" s="14" t="s">
        <v>93</v>
      </c>
      <c r="C57" s="15" t="s">
        <v>241</v>
      </c>
      <c r="D57" s="16">
        <v>85.82</v>
      </c>
    </row>
    <row r="58" spans="1:4" ht="15.75" x14ac:dyDescent="0.25">
      <c r="A58" s="13" t="s">
        <v>246</v>
      </c>
      <c r="B58" s="14" t="s">
        <v>93</v>
      </c>
      <c r="C58" s="15" t="s">
        <v>247</v>
      </c>
      <c r="D58" s="16">
        <v>15.82</v>
      </c>
    </row>
    <row r="59" spans="1:4" ht="15.75" x14ac:dyDescent="0.25">
      <c r="A59" s="13" t="s">
        <v>13</v>
      </c>
      <c r="B59" s="14" t="s">
        <v>93</v>
      </c>
      <c r="C59" s="15" t="s">
        <v>30</v>
      </c>
      <c r="D59" s="16">
        <v>70</v>
      </c>
    </row>
    <row r="60" spans="1:4" ht="47.25" x14ac:dyDescent="0.25">
      <c r="A60" s="13" t="s">
        <v>205</v>
      </c>
      <c r="B60" s="14" t="s">
        <v>206</v>
      </c>
      <c r="C60" s="15"/>
      <c r="D60" s="16">
        <v>56</v>
      </c>
    </row>
    <row r="61" spans="1:4" ht="31.5" x14ac:dyDescent="0.25">
      <c r="A61" s="13" t="s">
        <v>239</v>
      </c>
      <c r="B61" s="14" t="s">
        <v>206</v>
      </c>
      <c r="C61" s="15" t="s">
        <v>240</v>
      </c>
      <c r="D61" s="16">
        <v>56</v>
      </c>
    </row>
    <row r="62" spans="1:4" ht="31.5" x14ac:dyDescent="0.25">
      <c r="A62" s="13" t="s">
        <v>11</v>
      </c>
      <c r="B62" s="14" t="s">
        <v>206</v>
      </c>
      <c r="C62" s="15" t="s">
        <v>29</v>
      </c>
      <c r="D62" s="16">
        <v>56</v>
      </c>
    </row>
    <row r="63" spans="1:4" ht="31.5" x14ac:dyDescent="0.25">
      <c r="A63" s="13" t="s">
        <v>19</v>
      </c>
      <c r="B63" s="14" t="s">
        <v>207</v>
      </c>
      <c r="C63" s="15"/>
      <c r="D63" s="16">
        <v>289.60000000000002</v>
      </c>
    </row>
    <row r="64" spans="1:4" ht="63" x14ac:dyDescent="0.25">
      <c r="A64" s="13" t="s">
        <v>9</v>
      </c>
      <c r="B64" s="14" t="s">
        <v>207</v>
      </c>
      <c r="C64" s="15" t="s">
        <v>238</v>
      </c>
      <c r="D64" s="16">
        <v>258.10000000000002</v>
      </c>
    </row>
    <row r="65" spans="1:4" ht="31.5" x14ac:dyDescent="0.25">
      <c r="A65" s="13" t="s">
        <v>10</v>
      </c>
      <c r="B65" s="14" t="s">
        <v>207</v>
      </c>
      <c r="C65" s="15" t="s">
        <v>28</v>
      </c>
      <c r="D65" s="16">
        <v>258.10000000000002</v>
      </c>
    </row>
    <row r="66" spans="1:4" ht="31.5" x14ac:dyDescent="0.25">
      <c r="A66" s="13" t="s">
        <v>239</v>
      </c>
      <c r="B66" s="14" t="s">
        <v>207</v>
      </c>
      <c r="C66" s="15" t="s">
        <v>240</v>
      </c>
      <c r="D66" s="16">
        <v>31.5</v>
      </c>
    </row>
    <row r="67" spans="1:4" ht="31.5" x14ac:dyDescent="0.25">
      <c r="A67" s="13" t="s">
        <v>11</v>
      </c>
      <c r="B67" s="14" t="s">
        <v>207</v>
      </c>
      <c r="C67" s="15" t="s">
        <v>29</v>
      </c>
      <c r="D67" s="16">
        <v>31.5</v>
      </c>
    </row>
    <row r="68" spans="1:4" ht="31.5" x14ac:dyDescent="0.25">
      <c r="A68" s="13" t="s">
        <v>36</v>
      </c>
      <c r="B68" s="14" t="s">
        <v>37</v>
      </c>
      <c r="C68" s="15"/>
      <c r="D68" s="16">
        <v>55</v>
      </c>
    </row>
    <row r="69" spans="1:4" ht="15.75" x14ac:dyDescent="0.25">
      <c r="A69" s="13" t="s">
        <v>94</v>
      </c>
      <c r="B69" s="14" t="s">
        <v>95</v>
      </c>
      <c r="C69" s="15"/>
      <c r="D69" s="16">
        <v>55</v>
      </c>
    </row>
    <row r="70" spans="1:4" ht="47.25" x14ac:dyDescent="0.25">
      <c r="A70" s="13" t="s">
        <v>96</v>
      </c>
      <c r="B70" s="14" t="s">
        <v>97</v>
      </c>
      <c r="C70" s="15"/>
      <c r="D70" s="16">
        <v>55</v>
      </c>
    </row>
    <row r="71" spans="1:4" ht="31.5" x14ac:dyDescent="0.25">
      <c r="A71" s="13" t="s">
        <v>38</v>
      </c>
      <c r="B71" s="14" t="s">
        <v>98</v>
      </c>
      <c r="C71" s="15"/>
      <c r="D71" s="16">
        <v>55</v>
      </c>
    </row>
    <row r="72" spans="1:4" ht="31.5" x14ac:dyDescent="0.25">
      <c r="A72" s="13" t="s">
        <v>239</v>
      </c>
      <c r="B72" s="14" t="s">
        <v>98</v>
      </c>
      <c r="C72" s="15" t="s">
        <v>240</v>
      </c>
      <c r="D72" s="16">
        <v>55</v>
      </c>
    </row>
    <row r="73" spans="1:4" ht="31.5" x14ac:dyDescent="0.25">
      <c r="A73" s="13" t="s">
        <v>11</v>
      </c>
      <c r="B73" s="14" t="s">
        <v>98</v>
      </c>
      <c r="C73" s="15" t="s">
        <v>29</v>
      </c>
      <c r="D73" s="16">
        <v>55</v>
      </c>
    </row>
    <row r="74" spans="1:4" ht="47.25" x14ac:dyDescent="0.25">
      <c r="A74" s="13" t="s">
        <v>39</v>
      </c>
      <c r="B74" s="14" t="s">
        <v>40</v>
      </c>
      <c r="C74" s="15"/>
      <c r="D74" s="16">
        <v>15120.48</v>
      </c>
    </row>
    <row r="75" spans="1:4" ht="15.75" x14ac:dyDescent="0.25">
      <c r="A75" s="13" t="s">
        <v>94</v>
      </c>
      <c r="B75" s="14" t="s">
        <v>99</v>
      </c>
      <c r="C75" s="15"/>
      <c r="D75" s="16">
        <v>15120.48</v>
      </c>
    </row>
    <row r="76" spans="1:4" ht="47.25" x14ac:dyDescent="0.25">
      <c r="A76" s="13" t="s">
        <v>100</v>
      </c>
      <c r="B76" s="14" t="s">
        <v>101</v>
      </c>
      <c r="C76" s="15"/>
      <c r="D76" s="16">
        <v>13763.98</v>
      </c>
    </row>
    <row r="77" spans="1:4" ht="31.5" x14ac:dyDescent="0.25">
      <c r="A77" s="13" t="s">
        <v>102</v>
      </c>
      <c r="B77" s="14" t="s">
        <v>103</v>
      </c>
      <c r="C77" s="15"/>
      <c r="D77" s="16">
        <v>55</v>
      </c>
    </row>
    <row r="78" spans="1:4" ht="31.5" x14ac:dyDescent="0.25">
      <c r="A78" s="13" t="s">
        <v>239</v>
      </c>
      <c r="B78" s="14" t="s">
        <v>103</v>
      </c>
      <c r="C78" s="15" t="s">
        <v>240</v>
      </c>
      <c r="D78" s="16">
        <v>55</v>
      </c>
    </row>
    <row r="79" spans="1:4" ht="31.5" x14ac:dyDescent="0.25">
      <c r="A79" s="13" t="s">
        <v>11</v>
      </c>
      <c r="B79" s="14" t="s">
        <v>103</v>
      </c>
      <c r="C79" s="15" t="s">
        <v>29</v>
      </c>
      <c r="D79" s="16">
        <v>55</v>
      </c>
    </row>
    <row r="80" spans="1:4" ht="78.75" x14ac:dyDescent="0.25">
      <c r="A80" s="13" t="s">
        <v>104</v>
      </c>
      <c r="B80" s="14" t="s">
        <v>105</v>
      </c>
      <c r="C80" s="15"/>
      <c r="D80" s="16">
        <v>11687.2</v>
      </c>
    </row>
    <row r="81" spans="1:4" ht="15.75" x14ac:dyDescent="0.25">
      <c r="A81" s="13" t="s">
        <v>20</v>
      </c>
      <c r="B81" s="14" t="s">
        <v>105</v>
      </c>
      <c r="C81" s="15" t="s">
        <v>242</v>
      </c>
      <c r="D81" s="16">
        <v>11687.2</v>
      </c>
    </row>
    <row r="82" spans="1:4" ht="15.75" x14ac:dyDescent="0.25">
      <c r="A82" s="13" t="s">
        <v>21</v>
      </c>
      <c r="B82" s="14" t="s">
        <v>105</v>
      </c>
      <c r="C82" s="15" t="s">
        <v>35</v>
      </c>
      <c r="D82" s="16">
        <v>11687.2</v>
      </c>
    </row>
    <row r="83" spans="1:4" ht="47.25" x14ac:dyDescent="0.25">
      <c r="A83" s="13" t="s">
        <v>205</v>
      </c>
      <c r="B83" s="14" t="s">
        <v>208</v>
      </c>
      <c r="C83" s="15"/>
      <c r="D83" s="16">
        <v>2021.78</v>
      </c>
    </row>
    <row r="84" spans="1:4" ht="31.5" x14ac:dyDescent="0.25">
      <c r="A84" s="13" t="s">
        <v>239</v>
      </c>
      <c r="B84" s="14" t="s">
        <v>208</v>
      </c>
      <c r="C84" s="15" t="s">
        <v>240</v>
      </c>
      <c r="D84" s="16">
        <v>2021.78</v>
      </c>
    </row>
    <row r="85" spans="1:4" ht="31.5" x14ac:dyDescent="0.25">
      <c r="A85" s="13" t="s">
        <v>11</v>
      </c>
      <c r="B85" s="14" t="s">
        <v>208</v>
      </c>
      <c r="C85" s="15" t="s">
        <v>29</v>
      </c>
      <c r="D85" s="16">
        <v>2021.78</v>
      </c>
    </row>
    <row r="86" spans="1:4" ht="47.25" x14ac:dyDescent="0.25">
      <c r="A86" s="13" t="s">
        <v>106</v>
      </c>
      <c r="B86" s="14" t="s">
        <v>107</v>
      </c>
      <c r="C86" s="15"/>
      <c r="D86" s="16">
        <v>1356.5</v>
      </c>
    </row>
    <row r="87" spans="1:4" ht="78.75" x14ac:dyDescent="0.25">
      <c r="A87" s="13" t="s">
        <v>108</v>
      </c>
      <c r="B87" s="14" t="s">
        <v>109</v>
      </c>
      <c r="C87" s="15"/>
      <c r="D87" s="16">
        <v>1356.5</v>
      </c>
    </row>
    <row r="88" spans="1:4" ht="15.75" x14ac:dyDescent="0.25">
      <c r="A88" s="13" t="s">
        <v>20</v>
      </c>
      <c r="B88" s="14" t="s">
        <v>109</v>
      </c>
      <c r="C88" s="15" t="s">
        <v>242</v>
      </c>
      <c r="D88" s="16">
        <v>1356.5</v>
      </c>
    </row>
    <row r="89" spans="1:4" ht="15.75" x14ac:dyDescent="0.25">
      <c r="A89" s="13" t="s">
        <v>21</v>
      </c>
      <c r="B89" s="14" t="s">
        <v>109</v>
      </c>
      <c r="C89" s="15" t="s">
        <v>35</v>
      </c>
      <c r="D89" s="16">
        <v>1356.5</v>
      </c>
    </row>
    <row r="90" spans="1:4" ht="78.75" x14ac:dyDescent="0.25">
      <c r="A90" s="17" t="s">
        <v>41</v>
      </c>
      <c r="B90" s="14" t="s">
        <v>42</v>
      </c>
      <c r="C90" s="15"/>
      <c r="D90" s="16">
        <v>9509.84</v>
      </c>
    </row>
    <row r="91" spans="1:4" ht="31.5" x14ac:dyDescent="0.25">
      <c r="A91" s="13" t="s">
        <v>141</v>
      </c>
      <c r="B91" s="14" t="s">
        <v>209</v>
      </c>
      <c r="C91" s="15"/>
      <c r="D91" s="16">
        <v>1087.92</v>
      </c>
    </row>
    <row r="92" spans="1:4" ht="47.25" x14ac:dyDescent="0.25">
      <c r="A92" s="13" t="s">
        <v>210</v>
      </c>
      <c r="B92" s="14" t="s">
        <v>211</v>
      </c>
      <c r="C92" s="15"/>
      <c r="D92" s="16">
        <v>1087.92</v>
      </c>
    </row>
    <row r="93" spans="1:4" ht="31.5" x14ac:dyDescent="0.25">
      <c r="A93" s="13" t="s">
        <v>212</v>
      </c>
      <c r="B93" s="14" t="s">
        <v>213</v>
      </c>
      <c r="C93" s="15"/>
      <c r="D93" s="16">
        <v>1087.92</v>
      </c>
    </row>
    <row r="94" spans="1:4" ht="31.5" x14ac:dyDescent="0.25">
      <c r="A94" s="13" t="s">
        <v>244</v>
      </c>
      <c r="B94" s="14" t="s">
        <v>213</v>
      </c>
      <c r="C94" s="15" t="s">
        <v>245</v>
      </c>
      <c r="D94" s="16">
        <v>1087.92</v>
      </c>
    </row>
    <row r="95" spans="1:4" ht="15.75" x14ac:dyDescent="0.25">
      <c r="A95" s="13" t="s">
        <v>214</v>
      </c>
      <c r="B95" s="14" t="s">
        <v>213</v>
      </c>
      <c r="C95" s="15" t="s">
        <v>215</v>
      </c>
      <c r="D95" s="16">
        <v>1087.92</v>
      </c>
    </row>
    <row r="96" spans="1:4" ht="15.75" x14ac:dyDescent="0.25">
      <c r="A96" s="13" t="s">
        <v>94</v>
      </c>
      <c r="B96" s="14" t="s">
        <v>110</v>
      </c>
      <c r="C96" s="15"/>
      <c r="D96" s="16">
        <v>5221.92</v>
      </c>
    </row>
    <row r="97" spans="1:4" ht="31.5" x14ac:dyDescent="0.25">
      <c r="A97" s="13" t="s">
        <v>111</v>
      </c>
      <c r="B97" s="14" t="s">
        <v>112</v>
      </c>
      <c r="C97" s="15"/>
      <c r="D97" s="16">
        <v>5021.97</v>
      </c>
    </row>
    <row r="98" spans="1:4" ht="15.75" x14ac:dyDescent="0.25">
      <c r="A98" s="13" t="s">
        <v>113</v>
      </c>
      <c r="B98" s="14" t="s">
        <v>114</v>
      </c>
      <c r="C98" s="15"/>
      <c r="D98" s="16">
        <v>200</v>
      </c>
    </row>
    <row r="99" spans="1:4" ht="31.5" x14ac:dyDescent="0.25">
      <c r="A99" s="13" t="s">
        <v>239</v>
      </c>
      <c r="B99" s="14" t="s">
        <v>114</v>
      </c>
      <c r="C99" s="15" t="s">
        <v>240</v>
      </c>
      <c r="D99" s="16">
        <v>200</v>
      </c>
    </row>
    <row r="100" spans="1:4" ht="31.5" x14ac:dyDescent="0.25">
      <c r="A100" s="13" t="s">
        <v>11</v>
      </c>
      <c r="B100" s="14" t="s">
        <v>114</v>
      </c>
      <c r="C100" s="15" t="s">
        <v>29</v>
      </c>
      <c r="D100" s="16">
        <v>200</v>
      </c>
    </row>
    <row r="101" spans="1:4" ht="15.75" x14ac:dyDescent="0.25">
      <c r="A101" s="13" t="s">
        <v>115</v>
      </c>
      <c r="B101" s="14" t="s">
        <v>116</v>
      </c>
      <c r="C101" s="15"/>
      <c r="D101" s="16">
        <v>3076.97</v>
      </c>
    </row>
    <row r="102" spans="1:4" ht="31.5" x14ac:dyDescent="0.25">
      <c r="A102" s="13" t="s">
        <v>239</v>
      </c>
      <c r="B102" s="14" t="s">
        <v>116</v>
      </c>
      <c r="C102" s="15" t="s">
        <v>240</v>
      </c>
      <c r="D102" s="16">
        <v>3076.97</v>
      </c>
    </row>
    <row r="103" spans="1:4" ht="31.5" x14ac:dyDescent="0.25">
      <c r="A103" s="13" t="s">
        <v>11</v>
      </c>
      <c r="B103" s="14" t="s">
        <v>116</v>
      </c>
      <c r="C103" s="15" t="s">
        <v>29</v>
      </c>
      <c r="D103" s="16">
        <v>3076.97</v>
      </c>
    </row>
    <row r="104" spans="1:4" ht="47.25" x14ac:dyDescent="0.25">
      <c r="A104" s="13" t="s">
        <v>22</v>
      </c>
      <c r="B104" s="14" t="s">
        <v>117</v>
      </c>
      <c r="C104" s="15"/>
      <c r="D104" s="16">
        <v>1745</v>
      </c>
    </row>
    <row r="105" spans="1:4" ht="31.5" x14ac:dyDescent="0.25">
      <c r="A105" s="13" t="s">
        <v>239</v>
      </c>
      <c r="B105" s="14" t="s">
        <v>117</v>
      </c>
      <c r="C105" s="15" t="s">
        <v>240</v>
      </c>
      <c r="D105" s="16">
        <v>1745</v>
      </c>
    </row>
    <row r="106" spans="1:4" ht="31.5" x14ac:dyDescent="0.25">
      <c r="A106" s="13" t="s">
        <v>11</v>
      </c>
      <c r="B106" s="14" t="s">
        <v>117</v>
      </c>
      <c r="C106" s="15" t="s">
        <v>29</v>
      </c>
      <c r="D106" s="16">
        <v>1745</v>
      </c>
    </row>
    <row r="107" spans="1:4" ht="31.5" x14ac:dyDescent="0.25">
      <c r="A107" s="13" t="s">
        <v>118</v>
      </c>
      <c r="B107" s="14" t="s">
        <v>119</v>
      </c>
      <c r="C107" s="15"/>
      <c r="D107" s="16">
        <v>199.95</v>
      </c>
    </row>
    <row r="108" spans="1:4" ht="47.25" x14ac:dyDescent="0.25">
      <c r="A108" s="13" t="s">
        <v>63</v>
      </c>
      <c r="B108" s="14" t="s">
        <v>120</v>
      </c>
      <c r="C108" s="15"/>
      <c r="D108" s="16">
        <v>199.95</v>
      </c>
    </row>
    <row r="109" spans="1:4" ht="31.5" x14ac:dyDescent="0.25">
      <c r="A109" s="13" t="s">
        <v>239</v>
      </c>
      <c r="B109" s="14" t="s">
        <v>120</v>
      </c>
      <c r="C109" s="15" t="s">
        <v>240</v>
      </c>
      <c r="D109" s="16">
        <v>199.95</v>
      </c>
    </row>
    <row r="110" spans="1:4" ht="31.5" x14ac:dyDescent="0.25">
      <c r="A110" s="13" t="s">
        <v>11</v>
      </c>
      <c r="B110" s="14" t="s">
        <v>120</v>
      </c>
      <c r="C110" s="15" t="s">
        <v>29</v>
      </c>
      <c r="D110" s="16">
        <v>199.95</v>
      </c>
    </row>
    <row r="111" spans="1:4" ht="31.5" x14ac:dyDescent="0.25">
      <c r="A111" s="13" t="s">
        <v>216</v>
      </c>
      <c r="B111" s="14" t="s">
        <v>217</v>
      </c>
      <c r="C111" s="15"/>
      <c r="D111" s="16">
        <v>3200</v>
      </c>
    </row>
    <row r="112" spans="1:4" ht="15.75" x14ac:dyDescent="0.25">
      <c r="A112" s="13" t="s">
        <v>218</v>
      </c>
      <c r="B112" s="14" t="s">
        <v>219</v>
      </c>
      <c r="C112" s="15"/>
      <c r="D112" s="16">
        <v>3200</v>
      </c>
    </row>
    <row r="113" spans="1:4" ht="47.25" x14ac:dyDescent="0.25">
      <c r="A113" s="13" t="s">
        <v>205</v>
      </c>
      <c r="B113" s="14" t="s">
        <v>220</v>
      </c>
      <c r="C113" s="15"/>
      <c r="D113" s="16">
        <v>3200</v>
      </c>
    </row>
    <row r="114" spans="1:4" ht="31.5" x14ac:dyDescent="0.25">
      <c r="A114" s="13" t="s">
        <v>244</v>
      </c>
      <c r="B114" s="14" t="s">
        <v>220</v>
      </c>
      <c r="C114" s="15" t="s">
        <v>245</v>
      </c>
      <c r="D114" s="16">
        <v>3200</v>
      </c>
    </row>
    <row r="115" spans="1:4" ht="15.75" x14ac:dyDescent="0.25">
      <c r="A115" s="13" t="s">
        <v>214</v>
      </c>
      <c r="B115" s="14" t="s">
        <v>220</v>
      </c>
      <c r="C115" s="15" t="s">
        <v>215</v>
      </c>
      <c r="D115" s="16">
        <v>3200</v>
      </c>
    </row>
    <row r="116" spans="1:4" ht="47.25" x14ac:dyDescent="0.25">
      <c r="A116" s="13" t="s">
        <v>43</v>
      </c>
      <c r="B116" s="14" t="s">
        <v>44</v>
      </c>
      <c r="C116" s="15"/>
      <c r="D116" s="16">
        <v>637.74</v>
      </c>
    </row>
    <row r="117" spans="1:4" ht="15.75" x14ac:dyDescent="0.25">
      <c r="A117" s="13" t="s">
        <v>94</v>
      </c>
      <c r="B117" s="14" t="s">
        <v>121</v>
      </c>
      <c r="C117" s="15"/>
      <c r="D117" s="16">
        <v>637.74</v>
      </c>
    </row>
    <row r="118" spans="1:4" ht="31.5" x14ac:dyDescent="0.25">
      <c r="A118" s="13" t="s">
        <v>122</v>
      </c>
      <c r="B118" s="14" t="s">
        <v>123</v>
      </c>
      <c r="C118" s="15"/>
      <c r="D118" s="16">
        <v>152.28</v>
      </c>
    </row>
    <row r="119" spans="1:4" ht="31.5" x14ac:dyDescent="0.25">
      <c r="A119" s="13" t="s">
        <v>124</v>
      </c>
      <c r="B119" s="14" t="s">
        <v>125</v>
      </c>
      <c r="C119" s="15"/>
      <c r="D119" s="16">
        <v>152.28</v>
      </c>
    </row>
    <row r="120" spans="1:4" ht="31.5" x14ac:dyDescent="0.25">
      <c r="A120" s="13" t="s">
        <v>239</v>
      </c>
      <c r="B120" s="14" t="s">
        <v>125</v>
      </c>
      <c r="C120" s="15" t="s">
        <v>240</v>
      </c>
      <c r="D120" s="16">
        <v>152.28</v>
      </c>
    </row>
    <row r="121" spans="1:4" ht="31.5" x14ac:dyDescent="0.25">
      <c r="A121" s="13" t="s">
        <v>11</v>
      </c>
      <c r="B121" s="14" t="s">
        <v>125</v>
      </c>
      <c r="C121" s="15" t="s">
        <v>29</v>
      </c>
      <c r="D121" s="16">
        <v>152.28</v>
      </c>
    </row>
    <row r="122" spans="1:4" ht="78.75" x14ac:dyDescent="0.25">
      <c r="A122" s="17" t="s">
        <v>126</v>
      </c>
      <c r="B122" s="14" t="s">
        <v>127</v>
      </c>
      <c r="C122" s="15"/>
      <c r="D122" s="16">
        <v>485.46</v>
      </c>
    </row>
    <row r="123" spans="1:4" ht="31.5" x14ac:dyDescent="0.25">
      <c r="A123" s="13" t="s">
        <v>46</v>
      </c>
      <c r="B123" s="14" t="s">
        <v>128</v>
      </c>
      <c r="C123" s="15"/>
      <c r="D123" s="16">
        <v>57</v>
      </c>
    </row>
    <row r="124" spans="1:4" ht="31.5" x14ac:dyDescent="0.25">
      <c r="A124" s="13" t="s">
        <v>239</v>
      </c>
      <c r="B124" s="14" t="s">
        <v>128</v>
      </c>
      <c r="C124" s="15" t="s">
        <v>240</v>
      </c>
      <c r="D124" s="16">
        <v>57</v>
      </c>
    </row>
    <row r="125" spans="1:4" ht="31.5" x14ac:dyDescent="0.25">
      <c r="A125" s="13" t="s">
        <v>11</v>
      </c>
      <c r="B125" s="14" t="s">
        <v>128</v>
      </c>
      <c r="C125" s="15" t="s">
        <v>29</v>
      </c>
      <c r="D125" s="16">
        <v>57</v>
      </c>
    </row>
    <row r="126" spans="1:4" ht="47.25" x14ac:dyDescent="0.25">
      <c r="A126" s="13" t="s">
        <v>45</v>
      </c>
      <c r="B126" s="14" t="s">
        <v>129</v>
      </c>
      <c r="C126" s="15"/>
      <c r="D126" s="16">
        <v>40.770000000000003</v>
      </c>
    </row>
    <row r="127" spans="1:4" ht="31.5" x14ac:dyDescent="0.25">
      <c r="A127" s="13" t="s">
        <v>239</v>
      </c>
      <c r="B127" s="14" t="s">
        <v>129</v>
      </c>
      <c r="C127" s="15" t="s">
        <v>240</v>
      </c>
      <c r="D127" s="16">
        <v>40.770000000000003</v>
      </c>
    </row>
    <row r="128" spans="1:4" ht="31.5" x14ac:dyDescent="0.25">
      <c r="A128" s="13" t="s">
        <v>11</v>
      </c>
      <c r="B128" s="14" t="s">
        <v>129</v>
      </c>
      <c r="C128" s="15" t="s">
        <v>29</v>
      </c>
      <c r="D128" s="16">
        <v>40.770000000000003</v>
      </c>
    </row>
    <row r="129" spans="1:4" ht="31.5" x14ac:dyDescent="0.25">
      <c r="A129" s="13" t="s">
        <v>64</v>
      </c>
      <c r="B129" s="14" t="s">
        <v>130</v>
      </c>
      <c r="C129" s="15"/>
      <c r="D129" s="16">
        <v>99</v>
      </c>
    </row>
    <row r="130" spans="1:4" ht="31.5" x14ac:dyDescent="0.25">
      <c r="A130" s="13" t="s">
        <v>239</v>
      </c>
      <c r="B130" s="14" t="s">
        <v>130</v>
      </c>
      <c r="C130" s="15" t="s">
        <v>240</v>
      </c>
      <c r="D130" s="16">
        <v>99</v>
      </c>
    </row>
    <row r="131" spans="1:4" ht="31.5" x14ac:dyDescent="0.25">
      <c r="A131" s="13" t="s">
        <v>11</v>
      </c>
      <c r="B131" s="14" t="s">
        <v>130</v>
      </c>
      <c r="C131" s="15" t="s">
        <v>29</v>
      </c>
      <c r="D131" s="16">
        <v>99</v>
      </c>
    </row>
    <row r="132" spans="1:4" ht="78.75" x14ac:dyDescent="0.25">
      <c r="A132" s="13" t="s">
        <v>131</v>
      </c>
      <c r="B132" s="14" t="s">
        <v>132</v>
      </c>
      <c r="C132" s="15"/>
      <c r="D132" s="16">
        <v>190.89</v>
      </c>
    </row>
    <row r="133" spans="1:4" ht="15.75" x14ac:dyDescent="0.25">
      <c r="A133" s="13" t="s">
        <v>20</v>
      </c>
      <c r="B133" s="14" t="s">
        <v>132</v>
      </c>
      <c r="C133" s="15" t="s">
        <v>242</v>
      </c>
      <c r="D133" s="16">
        <v>190.89</v>
      </c>
    </row>
    <row r="134" spans="1:4" ht="15.75" x14ac:dyDescent="0.25">
      <c r="A134" s="13" t="s">
        <v>21</v>
      </c>
      <c r="B134" s="14" t="s">
        <v>132</v>
      </c>
      <c r="C134" s="15" t="s">
        <v>35</v>
      </c>
      <c r="D134" s="16">
        <v>190.89</v>
      </c>
    </row>
    <row r="135" spans="1:4" ht="78.75" x14ac:dyDescent="0.25">
      <c r="A135" s="13" t="s">
        <v>133</v>
      </c>
      <c r="B135" s="14" t="s">
        <v>134</v>
      </c>
      <c r="C135" s="15"/>
      <c r="D135" s="16">
        <v>97.8</v>
      </c>
    </row>
    <row r="136" spans="1:4" ht="15.75" x14ac:dyDescent="0.25">
      <c r="A136" s="13" t="s">
        <v>20</v>
      </c>
      <c r="B136" s="14" t="s">
        <v>134</v>
      </c>
      <c r="C136" s="15" t="s">
        <v>242</v>
      </c>
      <c r="D136" s="16">
        <v>97.8</v>
      </c>
    </row>
    <row r="137" spans="1:4" ht="15.75" x14ac:dyDescent="0.25">
      <c r="A137" s="13" t="s">
        <v>21</v>
      </c>
      <c r="B137" s="14" t="s">
        <v>134</v>
      </c>
      <c r="C137" s="15" t="s">
        <v>35</v>
      </c>
      <c r="D137" s="16">
        <v>97.8</v>
      </c>
    </row>
    <row r="138" spans="1:4" ht="31.5" x14ac:dyDescent="0.25">
      <c r="A138" s="13" t="s">
        <v>47</v>
      </c>
      <c r="B138" s="14" t="s">
        <v>48</v>
      </c>
      <c r="C138" s="15"/>
      <c r="D138" s="16">
        <v>15100.89</v>
      </c>
    </row>
    <row r="139" spans="1:4" ht="31.5" x14ac:dyDescent="0.25">
      <c r="A139" s="13" t="s">
        <v>135</v>
      </c>
      <c r="B139" s="14" t="s">
        <v>136</v>
      </c>
      <c r="C139" s="15"/>
      <c r="D139" s="16">
        <v>11495</v>
      </c>
    </row>
    <row r="140" spans="1:4" ht="31.5" x14ac:dyDescent="0.25">
      <c r="A140" s="13" t="s">
        <v>137</v>
      </c>
      <c r="B140" s="14" t="s">
        <v>138</v>
      </c>
      <c r="C140" s="15"/>
      <c r="D140" s="16">
        <v>11495</v>
      </c>
    </row>
    <row r="141" spans="1:4" ht="15.75" x14ac:dyDescent="0.25">
      <c r="A141" s="13" t="s">
        <v>139</v>
      </c>
      <c r="B141" s="14" t="s">
        <v>140</v>
      </c>
      <c r="C141" s="15"/>
      <c r="D141" s="16">
        <v>11495</v>
      </c>
    </row>
    <row r="142" spans="1:4" ht="31.5" x14ac:dyDescent="0.25">
      <c r="A142" s="13" t="s">
        <v>239</v>
      </c>
      <c r="B142" s="14" t="s">
        <v>140</v>
      </c>
      <c r="C142" s="15" t="s">
        <v>240</v>
      </c>
      <c r="D142" s="16">
        <v>11495</v>
      </c>
    </row>
    <row r="143" spans="1:4" ht="31.5" x14ac:dyDescent="0.25">
      <c r="A143" s="13" t="s">
        <v>11</v>
      </c>
      <c r="B143" s="14" t="s">
        <v>140</v>
      </c>
      <c r="C143" s="15" t="s">
        <v>29</v>
      </c>
      <c r="D143" s="16">
        <v>11495</v>
      </c>
    </row>
    <row r="144" spans="1:4" ht="31.5" x14ac:dyDescent="0.25">
      <c r="A144" s="13" t="s">
        <v>141</v>
      </c>
      <c r="B144" s="14" t="s">
        <v>142</v>
      </c>
      <c r="C144" s="15"/>
      <c r="D144" s="16">
        <v>942.04</v>
      </c>
    </row>
    <row r="145" spans="1:4" ht="47.25" x14ac:dyDescent="0.25">
      <c r="A145" s="13" t="s">
        <v>221</v>
      </c>
      <c r="B145" s="14" t="s">
        <v>222</v>
      </c>
      <c r="C145" s="15"/>
      <c r="D145" s="16">
        <v>827.34</v>
      </c>
    </row>
    <row r="146" spans="1:4" ht="15.75" x14ac:dyDescent="0.25">
      <c r="A146" s="13" t="s">
        <v>223</v>
      </c>
      <c r="B146" s="14" t="s">
        <v>224</v>
      </c>
      <c r="C146" s="15"/>
      <c r="D146" s="16">
        <v>827.34</v>
      </c>
    </row>
    <row r="147" spans="1:4" ht="31.5" x14ac:dyDescent="0.25">
      <c r="A147" s="13" t="s">
        <v>239</v>
      </c>
      <c r="B147" s="14" t="s">
        <v>224</v>
      </c>
      <c r="C147" s="15" t="s">
        <v>240</v>
      </c>
      <c r="D147" s="16">
        <v>827.34</v>
      </c>
    </row>
    <row r="148" spans="1:4" ht="31.5" x14ac:dyDescent="0.25">
      <c r="A148" s="13" t="s">
        <v>11</v>
      </c>
      <c r="B148" s="14" t="s">
        <v>224</v>
      </c>
      <c r="C148" s="15" t="s">
        <v>29</v>
      </c>
      <c r="D148" s="16">
        <v>827.34</v>
      </c>
    </row>
    <row r="149" spans="1:4" ht="31.5" x14ac:dyDescent="0.25">
      <c r="A149" s="13" t="s">
        <v>143</v>
      </c>
      <c r="B149" s="14" t="s">
        <v>144</v>
      </c>
      <c r="C149" s="15"/>
      <c r="D149" s="16">
        <v>114.7</v>
      </c>
    </row>
    <row r="150" spans="1:4" ht="47.25" x14ac:dyDescent="0.25">
      <c r="A150" s="13" t="s">
        <v>145</v>
      </c>
      <c r="B150" s="14" t="s">
        <v>146</v>
      </c>
      <c r="C150" s="15"/>
      <c r="D150" s="16">
        <v>114.7</v>
      </c>
    </row>
    <row r="151" spans="1:4" ht="31.5" x14ac:dyDescent="0.25">
      <c r="A151" s="13" t="s">
        <v>239</v>
      </c>
      <c r="B151" s="14" t="s">
        <v>146</v>
      </c>
      <c r="C151" s="15" t="s">
        <v>240</v>
      </c>
      <c r="D151" s="16">
        <v>114.7</v>
      </c>
    </row>
    <row r="152" spans="1:4" ht="31.5" x14ac:dyDescent="0.25">
      <c r="A152" s="13" t="s">
        <v>11</v>
      </c>
      <c r="B152" s="14" t="s">
        <v>146</v>
      </c>
      <c r="C152" s="15" t="s">
        <v>29</v>
      </c>
      <c r="D152" s="16">
        <v>114.7</v>
      </c>
    </row>
    <row r="153" spans="1:4" ht="15.75" x14ac:dyDescent="0.25">
      <c r="A153" s="13" t="s">
        <v>94</v>
      </c>
      <c r="B153" s="14" t="s">
        <v>147</v>
      </c>
      <c r="C153" s="15"/>
      <c r="D153" s="16">
        <v>2663.85</v>
      </c>
    </row>
    <row r="154" spans="1:4" ht="31.5" x14ac:dyDescent="0.25">
      <c r="A154" s="13" t="s">
        <v>148</v>
      </c>
      <c r="B154" s="14" t="s">
        <v>149</v>
      </c>
      <c r="C154" s="15"/>
      <c r="D154" s="16">
        <v>1324.15</v>
      </c>
    </row>
    <row r="155" spans="1:4" ht="31.5" x14ac:dyDescent="0.25">
      <c r="A155" s="13" t="s">
        <v>49</v>
      </c>
      <c r="B155" s="14" t="s">
        <v>150</v>
      </c>
      <c r="C155" s="15"/>
      <c r="D155" s="16">
        <v>114</v>
      </c>
    </row>
    <row r="156" spans="1:4" ht="31.5" x14ac:dyDescent="0.25">
      <c r="A156" s="13" t="s">
        <v>239</v>
      </c>
      <c r="B156" s="14" t="s">
        <v>150</v>
      </c>
      <c r="C156" s="15" t="s">
        <v>240</v>
      </c>
      <c r="D156" s="16">
        <v>114</v>
      </c>
    </row>
    <row r="157" spans="1:4" ht="31.5" x14ac:dyDescent="0.25">
      <c r="A157" s="13" t="s">
        <v>11</v>
      </c>
      <c r="B157" s="14" t="s">
        <v>150</v>
      </c>
      <c r="C157" s="15" t="s">
        <v>29</v>
      </c>
      <c r="D157" s="16">
        <v>114</v>
      </c>
    </row>
    <row r="158" spans="1:4" ht="31.5" x14ac:dyDescent="0.25">
      <c r="A158" s="13" t="s">
        <v>151</v>
      </c>
      <c r="B158" s="14" t="s">
        <v>152</v>
      </c>
      <c r="C158" s="15"/>
      <c r="D158" s="16">
        <v>502.22</v>
      </c>
    </row>
    <row r="159" spans="1:4" ht="31.5" x14ac:dyDescent="0.25">
      <c r="A159" s="13" t="s">
        <v>239</v>
      </c>
      <c r="B159" s="14" t="s">
        <v>152</v>
      </c>
      <c r="C159" s="15" t="s">
        <v>240</v>
      </c>
      <c r="D159" s="16">
        <v>502.22</v>
      </c>
    </row>
    <row r="160" spans="1:4" ht="31.5" x14ac:dyDescent="0.25">
      <c r="A160" s="13" t="s">
        <v>11</v>
      </c>
      <c r="B160" s="14" t="s">
        <v>152</v>
      </c>
      <c r="C160" s="15" t="s">
        <v>29</v>
      </c>
      <c r="D160" s="16">
        <v>502.22</v>
      </c>
    </row>
    <row r="161" spans="1:4" ht="31.5" x14ac:dyDescent="0.25">
      <c r="A161" s="13" t="s">
        <v>50</v>
      </c>
      <c r="B161" s="14" t="s">
        <v>153</v>
      </c>
      <c r="C161" s="15"/>
      <c r="D161" s="16">
        <v>707.93</v>
      </c>
    </row>
    <row r="162" spans="1:4" ht="31.5" x14ac:dyDescent="0.25">
      <c r="A162" s="13" t="s">
        <v>239</v>
      </c>
      <c r="B162" s="14" t="s">
        <v>153</v>
      </c>
      <c r="C162" s="15" t="s">
        <v>240</v>
      </c>
      <c r="D162" s="16">
        <v>707.93</v>
      </c>
    </row>
    <row r="163" spans="1:4" ht="31.5" x14ac:dyDescent="0.25">
      <c r="A163" s="13" t="s">
        <v>11</v>
      </c>
      <c r="B163" s="14" t="s">
        <v>153</v>
      </c>
      <c r="C163" s="15" t="s">
        <v>29</v>
      </c>
      <c r="D163" s="16">
        <v>707.93</v>
      </c>
    </row>
    <row r="164" spans="1:4" ht="31.5" x14ac:dyDescent="0.25">
      <c r="A164" s="13" t="s">
        <v>154</v>
      </c>
      <c r="B164" s="14" t="s">
        <v>155</v>
      </c>
      <c r="C164" s="15"/>
      <c r="D164" s="16">
        <v>1339.7</v>
      </c>
    </row>
    <row r="165" spans="1:4" ht="78.75" x14ac:dyDescent="0.25">
      <c r="A165" s="13" t="s">
        <v>156</v>
      </c>
      <c r="B165" s="14" t="s">
        <v>157</v>
      </c>
      <c r="C165" s="15"/>
      <c r="D165" s="16">
        <v>1339.7</v>
      </c>
    </row>
    <row r="166" spans="1:4" ht="15.75" x14ac:dyDescent="0.25">
      <c r="A166" s="13" t="s">
        <v>20</v>
      </c>
      <c r="B166" s="14" t="s">
        <v>157</v>
      </c>
      <c r="C166" s="15" t="s">
        <v>242</v>
      </c>
      <c r="D166" s="16">
        <v>1339.7</v>
      </c>
    </row>
    <row r="167" spans="1:4" ht="15.75" x14ac:dyDescent="0.25">
      <c r="A167" s="13" t="s">
        <v>21</v>
      </c>
      <c r="B167" s="14" t="s">
        <v>157</v>
      </c>
      <c r="C167" s="15" t="s">
        <v>35</v>
      </c>
      <c r="D167" s="16">
        <v>1339.7</v>
      </c>
    </row>
    <row r="168" spans="1:4" ht="47.25" x14ac:dyDescent="0.25">
      <c r="A168" s="13" t="s">
        <v>51</v>
      </c>
      <c r="B168" s="14" t="s">
        <v>52</v>
      </c>
      <c r="C168" s="15"/>
      <c r="D168" s="16">
        <v>3936.88</v>
      </c>
    </row>
    <row r="169" spans="1:4" ht="31.5" x14ac:dyDescent="0.25">
      <c r="A169" s="13" t="s">
        <v>141</v>
      </c>
      <c r="B169" s="14" t="s">
        <v>158</v>
      </c>
      <c r="C169" s="15"/>
      <c r="D169" s="16">
        <v>252.11</v>
      </c>
    </row>
    <row r="170" spans="1:4" ht="31.5" x14ac:dyDescent="0.25">
      <c r="A170" s="13" t="s">
        <v>159</v>
      </c>
      <c r="B170" s="14" t="s">
        <v>160</v>
      </c>
      <c r="C170" s="15"/>
      <c r="D170" s="16">
        <v>252.11</v>
      </c>
    </row>
    <row r="171" spans="1:4" ht="31.5" x14ac:dyDescent="0.25">
      <c r="A171" s="13" t="s">
        <v>161</v>
      </c>
      <c r="B171" s="14" t="s">
        <v>162</v>
      </c>
      <c r="C171" s="15"/>
      <c r="D171" s="16">
        <v>252.11</v>
      </c>
    </row>
    <row r="172" spans="1:4" ht="31.5" x14ac:dyDescent="0.25">
      <c r="A172" s="13" t="s">
        <v>239</v>
      </c>
      <c r="B172" s="14" t="s">
        <v>162</v>
      </c>
      <c r="C172" s="15" t="s">
        <v>240</v>
      </c>
      <c r="D172" s="16">
        <v>252.11</v>
      </c>
    </row>
    <row r="173" spans="1:4" ht="31.5" x14ac:dyDescent="0.25">
      <c r="A173" s="13" t="s">
        <v>11</v>
      </c>
      <c r="B173" s="14" t="s">
        <v>162</v>
      </c>
      <c r="C173" s="15" t="s">
        <v>29</v>
      </c>
      <c r="D173" s="16">
        <v>252.11</v>
      </c>
    </row>
    <row r="174" spans="1:4" ht="15.75" x14ac:dyDescent="0.25">
      <c r="A174" s="13" t="s">
        <v>94</v>
      </c>
      <c r="B174" s="14" t="s">
        <v>163</v>
      </c>
      <c r="C174" s="15"/>
      <c r="D174" s="16">
        <v>3684.77</v>
      </c>
    </row>
    <row r="175" spans="1:4" ht="31.5" x14ac:dyDescent="0.25">
      <c r="A175" s="13" t="s">
        <v>164</v>
      </c>
      <c r="B175" s="14" t="s">
        <v>165</v>
      </c>
      <c r="C175" s="15"/>
      <c r="D175" s="16">
        <v>3684.77</v>
      </c>
    </row>
    <row r="176" spans="1:4" ht="31.5" x14ac:dyDescent="0.25">
      <c r="A176" s="13" t="s">
        <v>166</v>
      </c>
      <c r="B176" s="14" t="s">
        <v>167</v>
      </c>
      <c r="C176" s="15"/>
      <c r="D176" s="16">
        <v>3084.77</v>
      </c>
    </row>
    <row r="177" spans="1:4" ht="31.5" x14ac:dyDescent="0.25">
      <c r="A177" s="13" t="s">
        <v>239</v>
      </c>
      <c r="B177" s="14" t="s">
        <v>167</v>
      </c>
      <c r="C177" s="15" t="s">
        <v>240</v>
      </c>
      <c r="D177" s="16">
        <v>3084.77</v>
      </c>
    </row>
    <row r="178" spans="1:4" ht="31.5" x14ac:dyDescent="0.25">
      <c r="A178" s="13" t="s">
        <v>11</v>
      </c>
      <c r="B178" s="14" t="s">
        <v>167</v>
      </c>
      <c r="C178" s="15" t="s">
        <v>29</v>
      </c>
      <c r="D178" s="16">
        <v>3084.77</v>
      </c>
    </row>
    <row r="179" spans="1:4" ht="15.75" x14ac:dyDescent="0.25">
      <c r="A179" s="13" t="s">
        <v>168</v>
      </c>
      <c r="B179" s="14" t="s">
        <v>169</v>
      </c>
      <c r="C179" s="15"/>
      <c r="D179" s="16">
        <v>600</v>
      </c>
    </row>
    <row r="180" spans="1:4" ht="31.5" x14ac:dyDescent="0.25">
      <c r="A180" s="13" t="s">
        <v>239</v>
      </c>
      <c r="B180" s="14" t="s">
        <v>169</v>
      </c>
      <c r="C180" s="15" t="s">
        <v>240</v>
      </c>
      <c r="D180" s="16">
        <v>600</v>
      </c>
    </row>
    <row r="181" spans="1:4" ht="31.5" x14ac:dyDescent="0.25">
      <c r="A181" s="13" t="s">
        <v>11</v>
      </c>
      <c r="B181" s="14" t="s">
        <v>169</v>
      </c>
      <c r="C181" s="15" t="s">
        <v>29</v>
      </c>
      <c r="D181" s="16">
        <v>600</v>
      </c>
    </row>
    <row r="182" spans="1:4" ht="31.5" x14ac:dyDescent="0.25">
      <c r="A182" s="13" t="s">
        <v>53</v>
      </c>
      <c r="B182" s="14" t="s">
        <v>54</v>
      </c>
      <c r="C182" s="15"/>
      <c r="D182" s="16">
        <v>136762.26</v>
      </c>
    </row>
    <row r="183" spans="1:4" ht="31.5" x14ac:dyDescent="0.25">
      <c r="A183" s="13" t="s">
        <v>135</v>
      </c>
      <c r="B183" s="14" t="s">
        <v>225</v>
      </c>
      <c r="C183" s="15"/>
      <c r="D183" s="16">
        <v>129746.65</v>
      </c>
    </row>
    <row r="184" spans="1:4" ht="31.5" x14ac:dyDescent="0.25">
      <c r="A184" s="13" t="s">
        <v>226</v>
      </c>
      <c r="B184" s="14" t="s">
        <v>227</v>
      </c>
      <c r="C184" s="15"/>
      <c r="D184" s="16">
        <v>129746.65</v>
      </c>
    </row>
    <row r="185" spans="1:4" ht="31.5" x14ac:dyDescent="0.25">
      <c r="A185" s="13" t="s">
        <v>228</v>
      </c>
      <c r="B185" s="14" t="s">
        <v>229</v>
      </c>
      <c r="C185" s="15"/>
      <c r="D185" s="16">
        <v>33958.44</v>
      </c>
    </row>
    <row r="186" spans="1:4" ht="31.5" x14ac:dyDescent="0.25">
      <c r="A186" s="13" t="s">
        <v>244</v>
      </c>
      <c r="B186" s="14" t="s">
        <v>229</v>
      </c>
      <c r="C186" s="15" t="s">
        <v>245</v>
      </c>
      <c r="D186" s="16">
        <v>33958.44</v>
      </c>
    </row>
    <row r="187" spans="1:4" ht="15.75" x14ac:dyDescent="0.25">
      <c r="A187" s="13" t="s">
        <v>214</v>
      </c>
      <c r="B187" s="14" t="s">
        <v>229</v>
      </c>
      <c r="C187" s="15" t="s">
        <v>215</v>
      </c>
      <c r="D187" s="16">
        <v>33958.44</v>
      </c>
    </row>
    <row r="188" spans="1:4" ht="31.5" x14ac:dyDescent="0.25">
      <c r="A188" s="13" t="s">
        <v>228</v>
      </c>
      <c r="B188" s="14" t="s">
        <v>230</v>
      </c>
      <c r="C188" s="15"/>
      <c r="D188" s="16">
        <v>94967.17</v>
      </c>
    </row>
    <row r="189" spans="1:4" ht="31.5" x14ac:dyDescent="0.25">
      <c r="A189" s="13" t="s">
        <v>244</v>
      </c>
      <c r="B189" s="14" t="s">
        <v>230</v>
      </c>
      <c r="C189" s="15" t="s">
        <v>245</v>
      </c>
      <c r="D189" s="16">
        <v>94967.17</v>
      </c>
    </row>
    <row r="190" spans="1:4" ht="15.75" x14ac:dyDescent="0.25">
      <c r="A190" s="13" t="s">
        <v>214</v>
      </c>
      <c r="B190" s="14" t="s">
        <v>230</v>
      </c>
      <c r="C190" s="15" t="s">
        <v>215</v>
      </c>
      <c r="D190" s="16">
        <v>94967.17</v>
      </c>
    </row>
    <row r="191" spans="1:4" ht="31.5" x14ac:dyDescent="0.25">
      <c r="A191" s="13" t="s">
        <v>228</v>
      </c>
      <c r="B191" s="14" t="s">
        <v>231</v>
      </c>
      <c r="C191" s="15"/>
      <c r="D191" s="16">
        <v>821.04</v>
      </c>
    </row>
    <row r="192" spans="1:4" ht="31.5" x14ac:dyDescent="0.25">
      <c r="A192" s="13" t="s">
        <v>244</v>
      </c>
      <c r="B192" s="14" t="s">
        <v>231</v>
      </c>
      <c r="C192" s="15" t="s">
        <v>245</v>
      </c>
      <c r="D192" s="16">
        <v>821.04</v>
      </c>
    </row>
    <row r="193" spans="1:4" ht="15.75" x14ac:dyDescent="0.25">
      <c r="A193" s="13" t="s">
        <v>214</v>
      </c>
      <c r="B193" s="14" t="s">
        <v>231</v>
      </c>
      <c r="C193" s="15" t="s">
        <v>215</v>
      </c>
      <c r="D193" s="16">
        <v>821.04</v>
      </c>
    </row>
    <row r="194" spans="1:4" ht="31.5" x14ac:dyDescent="0.25">
      <c r="A194" s="13" t="s">
        <v>141</v>
      </c>
      <c r="B194" s="14" t="s">
        <v>232</v>
      </c>
      <c r="C194" s="15"/>
      <c r="D194" s="16">
        <v>5430.45</v>
      </c>
    </row>
    <row r="195" spans="1:4" ht="47.25" x14ac:dyDescent="0.25">
      <c r="A195" s="13" t="s">
        <v>233</v>
      </c>
      <c r="B195" s="14" t="s">
        <v>234</v>
      </c>
      <c r="C195" s="15"/>
      <c r="D195" s="16">
        <v>5430.45</v>
      </c>
    </row>
    <row r="196" spans="1:4" ht="47.25" x14ac:dyDescent="0.25">
      <c r="A196" s="13" t="s">
        <v>205</v>
      </c>
      <c r="B196" s="14" t="s">
        <v>235</v>
      </c>
      <c r="C196" s="15"/>
      <c r="D196" s="16">
        <v>5430.45</v>
      </c>
    </row>
    <row r="197" spans="1:4" ht="31.5" x14ac:dyDescent="0.25">
      <c r="A197" s="13" t="s">
        <v>239</v>
      </c>
      <c r="B197" s="14" t="s">
        <v>235</v>
      </c>
      <c r="C197" s="15" t="s">
        <v>240</v>
      </c>
      <c r="D197" s="16">
        <v>1325.28</v>
      </c>
    </row>
    <row r="198" spans="1:4" ht="31.5" x14ac:dyDescent="0.25">
      <c r="A198" s="13" t="s">
        <v>11</v>
      </c>
      <c r="B198" s="14" t="s">
        <v>235</v>
      </c>
      <c r="C198" s="15" t="s">
        <v>29</v>
      </c>
      <c r="D198" s="16">
        <v>1325.28</v>
      </c>
    </row>
    <row r="199" spans="1:4" ht="31.5" x14ac:dyDescent="0.25">
      <c r="A199" s="13" t="s">
        <v>244</v>
      </c>
      <c r="B199" s="14" t="s">
        <v>235</v>
      </c>
      <c r="C199" s="15" t="s">
        <v>245</v>
      </c>
      <c r="D199" s="16">
        <v>4105.17</v>
      </c>
    </row>
    <row r="200" spans="1:4" ht="15.75" x14ac:dyDescent="0.25">
      <c r="A200" s="13" t="s">
        <v>214</v>
      </c>
      <c r="B200" s="14" t="s">
        <v>235</v>
      </c>
      <c r="C200" s="15" t="s">
        <v>215</v>
      </c>
      <c r="D200" s="16">
        <v>4105.17</v>
      </c>
    </row>
    <row r="201" spans="1:4" ht="15.75" x14ac:dyDescent="0.25">
      <c r="A201" s="13" t="s">
        <v>94</v>
      </c>
      <c r="B201" s="14" t="s">
        <v>170</v>
      </c>
      <c r="C201" s="15"/>
      <c r="D201" s="16">
        <v>1585.16</v>
      </c>
    </row>
    <row r="202" spans="1:4" ht="31.5" x14ac:dyDescent="0.25">
      <c r="A202" s="13" t="s">
        <v>171</v>
      </c>
      <c r="B202" s="14" t="s">
        <v>172</v>
      </c>
      <c r="C202" s="15"/>
      <c r="D202" s="16">
        <v>1561.16</v>
      </c>
    </row>
    <row r="203" spans="1:4" ht="47.25" x14ac:dyDescent="0.25">
      <c r="A203" s="13" t="s">
        <v>173</v>
      </c>
      <c r="B203" s="14" t="s">
        <v>174</v>
      </c>
      <c r="C203" s="15"/>
      <c r="D203" s="16">
        <v>732.19</v>
      </c>
    </row>
    <row r="204" spans="1:4" ht="31.5" x14ac:dyDescent="0.25">
      <c r="A204" s="13" t="s">
        <v>239</v>
      </c>
      <c r="B204" s="14" t="s">
        <v>174</v>
      </c>
      <c r="C204" s="15" t="s">
        <v>240</v>
      </c>
      <c r="D204" s="16">
        <v>732.19</v>
      </c>
    </row>
    <row r="205" spans="1:4" ht="31.5" x14ac:dyDescent="0.25">
      <c r="A205" s="13" t="s">
        <v>11</v>
      </c>
      <c r="B205" s="14" t="s">
        <v>174</v>
      </c>
      <c r="C205" s="15" t="s">
        <v>29</v>
      </c>
      <c r="D205" s="16">
        <v>732.19</v>
      </c>
    </row>
    <row r="206" spans="1:4" ht="15.75" x14ac:dyDescent="0.25">
      <c r="A206" s="13" t="s">
        <v>236</v>
      </c>
      <c r="B206" s="14" t="s">
        <v>237</v>
      </c>
      <c r="C206" s="15"/>
      <c r="D206" s="16">
        <v>828.97</v>
      </c>
    </row>
    <row r="207" spans="1:4" ht="31.5" x14ac:dyDescent="0.25">
      <c r="A207" s="13" t="s">
        <v>239</v>
      </c>
      <c r="B207" s="14" t="s">
        <v>237</v>
      </c>
      <c r="C207" s="15" t="s">
        <v>240</v>
      </c>
      <c r="D207" s="16">
        <v>828.97</v>
      </c>
    </row>
    <row r="208" spans="1:4" ht="31.5" x14ac:dyDescent="0.25">
      <c r="A208" s="13" t="s">
        <v>11</v>
      </c>
      <c r="B208" s="14" t="s">
        <v>237</v>
      </c>
      <c r="C208" s="15" t="s">
        <v>29</v>
      </c>
      <c r="D208" s="16">
        <v>828.97</v>
      </c>
    </row>
    <row r="209" spans="1:4" ht="31.5" x14ac:dyDescent="0.25">
      <c r="A209" s="13" t="s">
        <v>175</v>
      </c>
      <c r="B209" s="14" t="s">
        <v>176</v>
      </c>
      <c r="C209" s="15"/>
      <c r="D209" s="16">
        <v>24</v>
      </c>
    </row>
    <row r="210" spans="1:4" ht="31.5" x14ac:dyDescent="0.25">
      <c r="A210" s="13" t="s">
        <v>177</v>
      </c>
      <c r="B210" s="14" t="s">
        <v>178</v>
      </c>
      <c r="C210" s="15"/>
      <c r="D210" s="16">
        <v>24</v>
      </c>
    </row>
    <row r="211" spans="1:4" ht="31.5" x14ac:dyDescent="0.25">
      <c r="A211" s="13" t="s">
        <v>239</v>
      </c>
      <c r="B211" s="14" t="s">
        <v>178</v>
      </c>
      <c r="C211" s="15" t="s">
        <v>240</v>
      </c>
      <c r="D211" s="16">
        <v>24</v>
      </c>
    </row>
    <row r="212" spans="1:4" ht="31.5" x14ac:dyDescent="0.25">
      <c r="A212" s="13" t="s">
        <v>11</v>
      </c>
      <c r="B212" s="14" t="s">
        <v>178</v>
      </c>
      <c r="C212" s="15" t="s">
        <v>29</v>
      </c>
      <c r="D212" s="16">
        <v>24</v>
      </c>
    </row>
    <row r="213" spans="1:4" ht="63" x14ac:dyDescent="0.25">
      <c r="A213" s="13" t="s">
        <v>55</v>
      </c>
      <c r="B213" s="14" t="s">
        <v>56</v>
      </c>
      <c r="C213" s="15"/>
      <c r="D213" s="16">
        <v>4379.5600000000004</v>
      </c>
    </row>
    <row r="214" spans="1:4" ht="15.75" x14ac:dyDescent="0.25">
      <c r="A214" s="13" t="s">
        <v>94</v>
      </c>
      <c r="B214" s="14" t="s">
        <v>179</v>
      </c>
      <c r="C214" s="15"/>
      <c r="D214" s="16">
        <v>4379.5600000000004</v>
      </c>
    </row>
    <row r="215" spans="1:4" ht="31.5" x14ac:dyDescent="0.25">
      <c r="A215" s="13" t="s">
        <v>180</v>
      </c>
      <c r="B215" s="14" t="s">
        <v>181</v>
      </c>
      <c r="C215" s="15"/>
      <c r="D215" s="16">
        <v>4379.5600000000004</v>
      </c>
    </row>
    <row r="216" spans="1:4" ht="15.75" x14ac:dyDescent="0.25">
      <c r="A216" s="13" t="s">
        <v>182</v>
      </c>
      <c r="B216" s="14" t="s">
        <v>183</v>
      </c>
      <c r="C216" s="15"/>
      <c r="D216" s="16">
        <v>1360.56</v>
      </c>
    </row>
    <row r="217" spans="1:4" ht="15.75" x14ac:dyDescent="0.25">
      <c r="A217" s="13" t="s">
        <v>12</v>
      </c>
      <c r="B217" s="14" t="s">
        <v>183</v>
      </c>
      <c r="C217" s="15" t="s">
        <v>241</v>
      </c>
      <c r="D217" s="16">
        <v>1360.56</v>
      </c>
    </row>
    <row r="218" spans="1:4" ht="47.25" x14ac:dyDescent="0.25">
      <c r="A218" s="13" t="s">
        <v>57</v>
      </c>
      <c r="B218" s="14" t="s">
        <v>183</v>
      </c>
      <c r="C218" s="15" t="s">
        <v>58</v>
      </c>
      <c r="D218" s="16">
        <v>1360.56</v>
      </c>
    </row>
    <row r="219" spans="1:4" ht="78.75" x14ac:dyDescent="0.25">
      <c r="A219" s="13" t="s">
        <v>184</v>
      </c>
      <c r="B219" s="14" t="s">
        <v>185</v>
      </c>
      <c r="C219" s="15"/>
      <c r="D219" s="16">
        <v>3019</v>
      </c>
    </row>
    <row r="220" spans="1:4" ht="15.75" x14ac:dyDescent="0.25">
      <c r="A220" s="13" t="s">
        <v>20</v>
      </c>
      <c r="B220" s="14" t="s">
        <v>185</v>
      </c>
      <c r="C220" s="15" t="s">
        <v>242</v>
      </c>
      <c r="D220" s="16">
        <v>3019</v>
      </c>
    </row>
    <row r="221" spans="1:4" ht="15.75" x14ac:dyDescent="0.25">
      <c r="A221" s="13" t="s">
        <v>21</v>
      </c>
      <c r="B221" s="14" t="s">
        <v>185</v>
      </c>
      <c r="C221" s="15" t="s">
        <v>35</v>
      </c>
      <c r="D221" s="16">
        <v>3019</v>
      </c>
    </row>
    <row r="222" spans="1:4" ht="47.25" x14ac:dyDescent="0.25">
      <c r="A222" s="13" t="s">
        <v>59</v>
      </c>
      <c r="B222" s="14" t="s">
        <v>60</v>
      </c>
      <c r="C222" s="15"/>
      <c r="D222" s="16">
        <v>4186.05</v>
      </c>
    </row>
    <row r="223" spans="1:4" ht="15.75" x14ac:dyDescent="0.25">
      <c r="A223" s="13" t="s">
        <v>94</v>
      </c>
      <c r="B223" s="14" t="s">
        <v>186</v>
      </c>
      <c r="C223" s="15"/>
      <c r="D223" s="16">
        <v>4186.05</v>
      </c>
    </row>
    <row r="224" spans="1:4" ht="63" x14ac:dyDescent="0.25">
      <c r="A224" s="13" t="s">
        <v>187</v>
      </c>
      <c r="B224" s="14" t="s">
        <v>188</v>
      </c>
      <c r="C224" s="15"/>
      <c r="D224" s="16">
        <v>2943.48</v>
      </c>
    </row>
    <row r="225" spans="1:4" ht="15.75" x14ac:dyDescent="0.25">
      <c r="A225" s="13" t="s">
        <v>189</v>
      </c>
      <c r="B225" s="14" t="s">
        <v>190</v>
      </c>
      <c r="C225" s="15"/>
      <c r="D225" s="16">
        <v>69.91</v>
      </c>
    </row>
    <row r="226" spans="1:4" ht="31.5" x14ac:dyDescent="0.25">
      <c r="A226" s="13" t="s">
        <v>239</v>
      </c>
      <c r="B226" s="14" t="s">
        <v>190</v>
      </c>
      <c r="C226" s="15" t="s">
        <v>240</v>
      </c>
      <c r="D226" s="16">
        <v>69.91</v>
      </c>
    </row>
    <row r="227" spans="1:4" ht="31.5" x14ac:dyDescent="0.25">
      <c r="A227" s="13" t="s">
        <v>11</v>
      </c>
      <c r="B227" s="14" t="s">
        <v>190</v>
      </c>
      <c r="C227" s="15" t="s">
        <v>29</v>
      </c>
      <c r="D227" s="16">
        <v>69.91</v>
      </c>
    </row>
    <row r="228" spans="1:4" ht="15.75" x14ac:dyDescent="0.25">
      <c r="A228" s="13" t="s">
        <v>189</v>
      </c>
      <c r="B228" s="14" t="s">
        <v>191</v>
      </c>
      <c r="C228" s="15"/>
      <c r="D228" s="16">
        <v>2873.57</v>
      </c>
    </row>
    <row r="229" spans="1:4" ht="31.5" x14ac:dyDescent="0.25">
      <c r="A229" s="13" t="s">
        <v>239</v>
      </c>
      <c r="B229" s="14" t="s">
        <v>191</v>
      </c>
      <c r="C229" s="15" t="s">
        <v>240</v>
      </c>
      <c r="D229" s="16">
        <v>2873.57</v>
      </c>
    </row>
    <row r="230" spans="1:4" ht="31.5" x14ac:dyDescent="0.25">
      <c r="A230" s="13" t="s">
        <v>11</v>
      </c>
      <c r="B230" s="14" t="s">
        <v>191</v>
      </c>
      <c r="C230" s="15" t="s">
        <v>29</v>
      </c>
      <c r="D230" s="16">
        <v>2873.57</v>
      </c>
    </row>
    <row r="231" spans="1:4" ht="63" x14ac:dyDescent="0.25">
      <c r="A231" s="13" t="s">
        <v>192</v>
      </c>
      <c r="B231" s="14" t="s">
        <v>193</v>
      </c>
      <c r="C231" s="15"/>
      <c r="D231" s="16">
        <v>1242.57</v>
      </c>
    </row>
    <row r="232" spans="1:4" ht="15.75" x14ac:dyDescent="0.25">
      <c r="A232" s="13" t="s">
        <v>189</v>
      </c>
      <c r="B232" s="14" t="s">
        <v>194</v>
      </c>
      <c r="C232" s="15"/>
      <c r="D232" s="16">
        <v>30.04</v>
      </c>
    </row>
    <row r="233" spans="1:4" ht="31.5" x14ac:dyDescent="0.25">
      <c r="A233" s="13" t="s">
        <v>239</v>
      </c>
      <c r="B233" s="14" t="s">
        <v>194</v>
      </c>
      <c r="C233" s="15" t="s">
        <v>240</v>
      </c>
      <c r="D233" s="16">
        <v>30.04</v>
      </c>
    </row>
    <row r="234" spans="1:4" ht="31.5" x14ac:dyDescent="0.25">
      <c r="A234" s="13" t="s">
        <v>11</v>
      </c>
      <c r="B234" s="14" t="s">
        <v>194</v>
      </c>
      <c r="C234" s="15" t="s">
        <v>29</v>
      </c>
      <c r="D234" s="16">
        <v>30.04</v>
      </c>
    </row>
    <row r="235" spans="1:4" ht="15.75" x14ac:dyDescent="0.25">
      <c r="A235" s="13" t="s">
        <v>189</v>
      </c>
      <c r="B235" s="14" t="s">
        <v>195</v>
      </c>
      <c r="C235" s="15"/>
      <c r="D235" s="16">
        <v>1212.53</v>
      </c>
    </row>
    <row r="236" spans="1:4" ht="31.5" x14ac:dyDescent="0.25">
      <c r="A236" s="13" t="s">
        <v>239</v>
      </c>
      <c r="B236" s="14" t="s">
        <v>195</v>
      </c>
      <c r="C236" s="15" t="s">
        <v>240</v>
      </c>
      <c r="D236" s="16">
        <v>1212.53</v>
      </c>
    </row>
    <row r="237" spans="1:4" ht="31.5" x14ac:dyDescent="0.25">
      <c r="A237" s="13" t="s">
        <v>11</v>
      </c>
      <c r="B237" s="14" t="s">
        <v>195</v>
      </c>
      <c r="C237" s="15" t="s">
        <v>29</v>
      </c>
      <c r="D237" s="16">
        <v>1212.53</v>
      </c>
    </row>
    <row r="238" spans="1:4" ht="15.75" x14ac:dyDescent="0.25">
      <c r="A238" s="13" t="s">
        <v>23</v>
      </c>
      <c r="B238" s="14"/>
      <c r="C238" s="15"/>
      <c r="D238" s="16">
        <v>202814.79</v>
      </c>
    </row>
    <row r="240" spans="1:4" x14ac:dyDescent="0.25">
      <c r="D240" s="10">
        <f>SUM(D3+D16+D68+D74+D90+D116+D138+D168+D182+D213+D222)</f>
        <v>202814.78999999998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2022-09-06T06:35:40Z</dcterms:modified>
</cp:coreProperties>
</file>