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AX63" i="1"/>
  <c r="AW63"/>
  <c r="AV63"/>
  <c r="AU63"/>
  <c r="AT63"/>
  <c r="AS63"/>
  <c r="AX62"/>
  <c r="AW62"/>
  <c r="AV62"/>
  <c r="AU62"/>
  <c r="AT62"/>
  <c r="AS62"/>
  <c r="AX61"/>
  <c r="AW61"/>
  <c r="AV61"/>
  <c r="AU61"/>
  <c r="AT61"/>
  <c r="AS61"/>
  <c r="AX60"/>
  <c r="AW60"/>
  <c r="AV60"/>
  <c r="AU60"/>
  <c r="AT60"/>
  <c r="AS60"/>
  <c r="AX59"/>
  <c r="AW59"/>
  <c r="AV59"/>
  <c r="AU59"/>
  <c r="AT59"/>
  <c r="AS59"/>
  <c r="AX58"/>
  <c r="AW58"/>
  <c r="AV58"/>
  <c r="AU58"/>
  <c r="AT58"/>
  <c r="AS58"/>
  <c r="AX57"/>
  <c r="AW57"/>
  <c r="AV57"/>
  <c r="AU57"/>
  <c r="AT57"/>
  <c r="AS57"/>
  <c r="AX56"/>
  <c r="AW56"/>
  <c r="AV56"/>
  <c r="AU56"/>
  <c r="AT56"/>
  <c r="AS56"/>
  <c r="AX55"/>
  <c r="AW55"/>
  <c r="AV55"/>
  <c r="AU55"/>
  <c r="AT55"/>
  <c r="AS55"/>
  <c r="AX54"/>
  <c r="AW54"/>
  <c r="AV54"/>
  <c r="AU54"/>
  <c r="AT54"/>
  <c r="AS54"/>
  <c r="AX53"/>
  <c r="AX51" s="1"/>
  <c r="AX49" s="1"/>
  <c r="AX47" s="1"/>
  <c r="AX17" s="1"/>
  <c r="AW53"/>
  <c r="AV53"/>
  <c r="AV51" s="1"/>
  <c r="AV49" s="1"/>
  <c r="AV47" s="1"/>
  <c r="AV17" s="1"/>
  <c r="AU53"/>
  <c r="AT53"/>
  <c r="AT51" s="1"/>
  <c r="AT49" s="1"/>
  <c r="AT47" s="1"/>
  <c r="AT17" s="1"/>
  <c r="AS53"/>
  <c r="AX52"/>
  <c r="AW51"/>
  <c r="AU51"/>
  <c r="AS51"/>
  <c r="AR51"/>
  <c r="AQ51"/>
  <c r="AP51"/>
  <c r="AO51"/>
  <c r="AN51"/>
  <c r="AM51"/>
  <c r="AL51"/>
  <c r="AK51"/>
  <c r="AJ51"/>
  <c r="AI51"/>
  <c r="AW49"/>
  <c r="AU49"/>
  <c r="AS49"/>
  <c r="AR49"/>
  <c r="AQ49"/>
  <c r="AP49"/>
  <c r="AO49"/>
  <c r="AN49"/>
  <c r="AM49"/>
  <c r="AL49"/>
  <c r="AK49"/>
  <c r="AJ49"/>
  <c r="AI49"/>
  <c r="AW47"/>
  <c r="AU47"/>
  <c r="AS47"/>
  <c r="AR47"/>
  <c r="AQ47"/>
  <c r="AP47"/>
  <c r="AO47"/>
  <c r="AN47"/>
  <c r="AM47"/>
  <c r="AL47"/>
  <c r="AK47"/>
  <c r="AJ47"/>
  <c r="AI47"/>
  <c r="AX46"/>
  <c r="AW46"/>
  <c r="AV46"/>
  <c r="AU46"/>
  <c r="AT46"/>
  <c r="AS46"/>
  <c r="AX45"/>
  <c r="AW45"/>
  <c r="AV45"/>
  <c r="AU45"/>
  <c r="AT45"/>
  <c r="AS45"/>
  <c r="AX43"/>
  <c r="AW43"/>
  <c r="AV43"/>
  <c r="AU43"/>
  <c r="AT43"/>
  <c r="AS43"/>
  <c r="AR43"/>
  <c r="AQ43"/>
  <c r="AP43"/>
  <c r="AO43"/>
  <c r="AN43"/>
  <c r="AM43"/>
  <c r="AL43"/>
  <c r="AK43"/>
  <c r="AJ43"/>
  <c r="AI43"/>
  <c r="AX41"/>
  <c r="AW41"/>
  <c r="AV41"/>
  <c r="AU41"/>
  <c r="AT41"/>
  <c r="AS41"/>
  <c r="AR41"/>
  <c r="AQ41"/>
  <c r="AP41"/>
  <c r="AO41"/>
  <c r="AN41"/>
  <c r="AM41"/>
  <c r="AL41"/>
  <c r="AK41"/>
  <c r="AJ41"/>
  <c r="AI41"/>
  <c r="AX40"/>
  <c r="AW40"/>
  <c r="AV40"/>
  <c r="AU40"/>
  <c r="AT40"/>
  <c r="AS40"/>
  <c r="AX38"/>
  <c r="AW38"/>
  <c r="AV38"/>
  <c r="AU38"/>
  <c r="AT38"/>
  <c r="AS38"/>
  <c r="AR38"/>
  <c r="AQ38"/>
  <c r="AP38"/>
  <c r="AO38"/>
  <c r="AN38"/>
  <c r="AM38"/>
  <c r="AL38"/>
  <c r="AK38"/>
  <c r="AJ38"/>
  <c r="AI38"/>
  <c r="AX37"/>
  <c r="AW37"/>
  <c r="AV37"/>
  <c r="AU37"/>
  <c r="AT37"/>
  <c r="AS37"/>
  <c r="AX36"/>
  <c r="AW36"/>
  <c r="AV36"/>
  <c r="AU36"/>
  <c r="AT36"/>
  <c r="AS36"/>
  <c r="AX35"/>
  <c r="AW35"/>
  <c r="AV35"/>
  <c r="AU35"/>
  <c r="AT35"/>
  <c r="AS35"/>
  <c r="AX34"/>
  <c r="AW34"/>
  <c r="AV34"/>
  <c r="AU34"/>
  <c r="AT34"/>
  <c r="AS34"/>
  <c r="AX33"/>
  <c r="AW33"/>
  <c r="AV33"/>
  <c r="AU33"/>
  <c r="AT33"/>
  <c r="AS33"/>
  <c r="AX32"/>
  <c r="AW32"/>
  <c r="AV32"/>
  <c r="AU32"/>
  <c r="AT32"/>
  <c r="AS32"/>
  <c r="AX31"/>
  <c r="AW31"/>
  <c r="AV31"/>
  <c r="AU31"/>
  <c r="AT31"/>
  <c r="AS31"/>
  <c r="AX30"/>
  <c r="AW30"/>
  <c r="AV30"/>
  <c r="AU30"/>
  <c r="AT30"/>
  <c r="AS30"/>
  <c r="AX29"/>
  <c r="AW29"/>
  <c r="AV29"/>
  <c r="AU29"/>
  <c r="AT29"/>
  <c r="AS29"/>
  <c r="AX28"/>
  <c r="AW28"/>
  <c r="AV28"/>
  <c r="AU28"/>
  <c r="AT28"/>
  <c r="AS28"/>
  <c r="AX27"/>
  <c r="AW27"/>
  <c r="AV27"/>
  <c r="AU27"/>
  <c r="AT27"/>
  <c r="AS27"/>
  <c r="AX26"/>
  <c r="AW26"/>
  <c r="AV26"/>
  <c r="AU26"/>
  <c r="AT26"/>
  <c r="AS26"/>
  <c r="AX25"/>
  <c r="AW25"/>
  <c r="AV25"/>
  <c r="AU25"/>
  <c r="AT25"/>
  <c r="AS25"/>
  <c r="AX24"/>
  <c r="AW24"/>
  <c r="AV24"/>
  <c r="AU24"/>
  <c r="AT24"/>
  <c r="AS24"/>
  <c r="AX23"/>
  <c r="AW23"/>
  <c r="AV23"/>
  <c r="AU23"/>
  <c r="AT23"/>
  <c r="AS23"/>
  <c r="AX21"/>
  <c r="AW21"/>
  <c r="AV21"/>
  <c r="AU21"/>
  <c r="AT21"/>
  <c r="AS21"/>
  <c r="AR21"/>
  <c r="AQ21"/>
  <c r="AP21"/>
  <c r="AO21"/>
  <c r="AN21"/>
  <c r="AM21"/>
  <c r="AL21"/>
  <c r="AK21"/>
  <c r="AJ21"/>
  <c r="AI21"/>
  <c r="AX19"/>
  <c r="AX64" s="1"/>
  <c r="AW19"/>
  <c r="AW64" s="1"/>
  <c r="AV19"/>
  <c r="AV64" s="1"/>
  <c r="AU19"/>
  <c r="AU64" s="1"/>
  <c r="AT19"/>
  <c r="AT64" s="1"/>
  <c r="AS19"/>
  <c r="AS64" s="1"/>
  <c r="AR19"/>
  <c r="AR64" s="1"/>
  <c r="AQ19"/>
  <c r="AQ64" s="1"/>
  <c r="AP19"/>
  <c r="AP64" s="1"/>
  <c r="AO19"/>
  <c r="AO64" s="1"/>
  <c r="AN19"/>
  <c r="AN64" s="1"/>
  <c r="AM19"/>
  <c r="AM64" s="1"/>
  <c r="AL19"/>
  <c r="AL64" s="1"/>
  <c r="AK19"/>
  <c r="AK64" s="1"/>
  <c r="AJ19"/>
  <c r="AJ64" s="1"/>
  <c r="AI19"/>
  <c r="AI64" s="1"/>
  <c r="AW17"/>
  <c r="AU17"/>
  <c r="AS17"/>
  <c r="AR17"/>
  <c r="AQ17"/>
  <c r="AP17"/>
  <c r="AO17"/>
  <c r="AN17"/>
  <c r="AM17"/>
  <c r="AL17"/>
  <c r="AK17"/>
  <c r="AJ17"/>
  <c r="AI17"/>
</calcChain>
</file>

<file path=xl/sharedStrings.xml><?xml version="1.0" encoding="utf-8"?>
<sst xmlns="http://schemas.openxmlformats.org/spreadsheetml/2006/main" count="869" uniqueCount="321">
  <si>
    <r>
      <t xml:space="preserve"> РЕЕСТР РАСХОДНЫХ ОБЯЗАТЕЛЬСТВ МУНИЦИПАЛЬНОГО ОБРАЗОВАНИЯ
</t>
    </r>
    <r>
      <rPr>
        <b/>
        <sz val="11"/>
        <rFont val="Times New Roman"/>
        <family val="1"/>
        <charset val="204"/>
      </rPr>
      <t>Будогощское городское поселение Киришского муниципального района Ленинградской области</t>
    </r>
  </si>
  <si>
    <t>на 2017 - 2020 годы</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</si>
  <si>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</si>
  <si>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</si>
  <si>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</si>
  <si>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</si>
  <si>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</si>
  <si>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</si>
  <si>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</si>
  <si>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</si>
  <si>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</si>
  <si>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</si>
  <si>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</si>
  <si>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</si>
  <si>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</si>
  <si>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</si>
  <si>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</si>
  <si>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</si>
  <si>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</si>
  <si>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</si>
  <si>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</si>
  <si>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</si>
  <si>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</si>
  <si>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</si>
  <si>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</si>
  <si>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</si>
  <si>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</si>
  <si>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</si>
  <si>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</si>
  <si>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</si>
  <si>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2017 г.</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</si>
  <si>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</si>
  <si>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</si>
  <si>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</si>
  <si>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</si>
  <si>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</si>
  <si>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</si>
  <si>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</si>
  <si>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</si>
  <si>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</si>
  <si>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</si>
  <si>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по плану</t>
  </si>
  <si>
    <t>по факту исполнения</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</si>
  <si>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</si>
  <si>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</si>
  <si>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</si>
  <si>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</si>
  <si>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</si>
  <si>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</si>
  <si>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</si>
  <si>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3802</t>
  </si>
  <si>
    <t>владение, пользование и распоряжение имуществом, находящимся в муниципальной собственности городского поселения</t>
  </si>
  <si>
    <t>3805</t>
  </si>
  <si>
    <t xml:space="preserve">федеральный закон от 06.10.2003 №131-фз "Об общих принципах организации местного самоуправления в Российской Федерации" </t>
  </si>
  <si>
    <t>пп.3, п.1, ст.14</t>
  </si>
  <si>
    <t>06.10.2003 - не установлена</t>
  </si>
  <si>
    <t xml:space="preserve">Решение совета депутатов МО Будогощское городское поселение от 01.06.2009 №46/244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 </t>
  </si>
  <si>
    <t>в целом</t>
  </si>
  <si>
    <t>01.06.2009 - не установлена</t>
  </si>
  <si>
    <t>1</t>
  </si>
  <si>
    <t>01</t>
  </si>
  <si>
    <t>13</t>
  </si>
  <si>
    <t>расчетный, плановый метод</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</si>
  <si>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</si>
  <si>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</si>
  <si>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1) федеральный закон от 07.12.2011 №416-ФЗ "О водоснабжении и водоотведении" 
2) федеральный закон от 27.07.2010 №190-ФЗ "О теплоснабжении" 
3) федеральный закон от 06.10.2003 №131-фз "Об общих принципах организации местного самоуправления в Российской Федерации"                 4) федеральный закон от 26.03.2003 №35-фз "Об электроэнергетике"                      5) федеральный закон от 31.03.1999 № 69-фз "О газоснабжении в Российской Федерации"</t>
  </si>
  <si>
    <t>1) в целом
2) в целом
3) пп.4, п.1, ст.14                   4) в целом                 5) в целом</t>
  </si>
  <si>
    <t>1) 01.01.2012 - не установлена
2) 30.07.2010 - не установлена
3) 06.10.2003 - не установлена                       4) 26.03.2003 - не установлена  5) 31.03.1999 - не установлена</t>
  </si>
  <si>
    <t xml:space="preserve">Областной закон Ленинградской области от 18.07.2011 №56-оз "О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 </t>
  </si>
  <si>
    <t>23.07.2011 - не установлена</t>
  </si>
  <si>
    <t xml:space="preserve">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</si>
  <si>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28.03.2016 - не установлена</t>
  </si>
  <si>
    <t xml:space="preserve">1) Постановление администрации Будогощского городского поселения от 27.05.2016 №65 "О подготовке жилищно- коммунального хозяйства Будогощского городского поселения Киришского муниципального района Ленинградской области к осенне-зимнему периоду 2016-2017 г.г"                                                                               2) Постановление администрации Будогощского городского поселения от 15.07.2017 №66  "О подготовке жилищно-коммунального хозяйства Будогощского городского поселения Киришского муниципального района Ленинградской области к осенне-зимнему сезону 2017-2018гг."                                                                                 3) Решение совета депутатов МО Будогощское городское поселение от 05.02.2013 №30/131 "Об утверждении Программы комплексного развития систем коммунальной инфраструктуры муниципального образования Будогощское городское поселение Киришского муниципального района Ленинградской области"                                                    </t>
  </si>
  <si>
    <t>1) в целом                        2) в целом                       3) в целом</t>
  </si>
  <si>
    <t>1) 27.05.2016 - 14.07.2017                   2) 14.07.2017 - не установлена         3) 05.02.2013 - не установлена</t>
  </si>
  <si>
    <t>17</t>
  </si>
  <si>
    <t>05</t>
  </si>
  <si>
    <t>02</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</si>
  <si>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</si>
  <si>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</si>
  <si>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</si>
  <si>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 xml:space="preserve">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 </t>
  </si>
  <si>
    <t>1) в целом
2) пп.5, п.1, ст.14</t>
  </si>
  <si>
    <t>1) 12.11.2007 - не установлена
2) 06.10.2003 - не установлена</t>
  </si>
  <si>
    <t xml:space="preserve">Областной закон Ленинградской области от 16.12.2011 №111-оз "О Дорожном фонде Ленинградской области" </t>
  </si>
  <si>
    <t>22.12.2011 - не установлена</t>
  </si>
  <si>
    <t xml:space="preserve">1) Решение совета депутатов МО Будогощское городское поселение от 12.11.2013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20.03.2012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27.10.2016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t>
  </si>
  <si>
    <t>1) в целом
2) в целом
3) в целом</t>
  </si>
  <si>
    <t>1) 12.11.2013 - не установлена
2) 20.03.2012 - не установлена
3) 27.10.2016 - не установлена</t>
  </si>
  <si>
    <t>3</t>
  </si>
  <si>
    <t>04</t>
  </si>
  <si>
    <t>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</si>
  <si>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</si>
  <si>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</si>
  <si>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пп.6, п.1, ст.14</t>
  </si>
  <si>
    <t xml:space="preserve">Областной закон Ленинградской области от 02.07.2013 №49-оз "О муниципальном жилищном контроле на территории Ленинградской области и взаимодействии органов муниципального жилищного контроля с органом государственного жилищного надзора Ленинградской области" </t>
  </si>
  <si>
    <t>02.07.2013 - не установлена</t>
  </si>
  <si>
    <t xml:space="preserve">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t>
  </si>
  <si>
    <t>01.01.2017 - не установлена</t>
  </si>
  <si>
    <t xml:space="preserve">Постановление администрации Будогощского городского поселения от 25.03.2014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 </t>
  </si>
  <si>
    <t>25.03.2014 - не установлена</t>
  </si>
  <si>
    <t>16</t>
  </si>
  <si>
    <t>01
05
10</t>
  </si>
  <si>
    <t>13
01
03</t>
  </si>
  <si>
    <t>участие в предупреждении и ликвидации последствий чрезвычайных ситуаций в границах городского поселения</t>
  </si>
  <si>
    <t>3812</t>
  </si>
  <si>
    <t>пп.8, п.1, ст.14</t>
  </si>
  <si>
    <t xml:space="preserve">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t>
  </si>
  <si>
    <t>ст.1,6,17</t>
  </si>
  <si>
    <t>05.12.2003 - не установлена</t>
  </si>
  <si>
    <t xml:space="preserve">1) Постановление администрации Будогощского городского поселения от 22.12.2006 №22 "Об утверждении положения о порядке расходования средств резервного фонда администрации МО Будогощское городское поселение КМР ЛО"                                                                                                                                                                                                                   2) Постановление Будогощского городского поселения от 18.07.2017 №99 "Об утверждении Положения о создании и содержании в целях гражданской обороны 
запасов материально-технических, продовольственных, медицинских и иных 
средств в Будогощском городском поселении Киришского муниципального района Ленинградской области" 
</t>
  </si>
  <si>
    <t>1) в целом            2) в целом</t>
  </si>
  <si>
    <t>11</t>
  </si>
  <si>
    <t>обеспечение первичных мер пожарной безопасности в границах населенных пунктов городского поселения</t>
  </si>
  <si>
    <t>3813</t>
  </si>
  <si>
    <t xml:space="preserve">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 </t>
  </si>
  <si>
    <t>1) ст.19
2) пп.9, п.1, ст.14</t>
  </si>
  <si>
    <t>1) 26.12.1994 - не установлена
2) 06.10.2003 - не установлена</t>
  </si>
  <si>
    <t xml:space="preserve">Областной закон Ленинградской области от 25.12.2006 №169-оз "О пожарной безопасности Ленинградской области" </t>
  </si>
  <si>
    <t>ст.8-1</t>
  </si>
  <si>
    <t>08.01.2007 - не установлена</t>
  </si>
  <si>
    <t xml:space="preserve">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 </t>
  </si>
  <si>
    <t>05.06.2007 - не установлена</t>
  </si>
  <si>
    <t xml:space="preserve">Постановление администрации Будогощского городского поселения от 31.07.2014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 </t>
  </si>
  <si>
    <t>31.07.2014 - не установлена</t>
  </si>
  <si>
    <t>03</t>
  </si>
  <si>
    <t>создание условий для обеспечения жителей городского поселения услугами связи, общественного питания, торговли и бытового обслуживания</t>
  </si>
  <si>
    <t>3814</t>
  </si>
  <si>
    <t>пп.10, п.1, ст.14</t>
  </si>
  <si>
    <t xml:space="preserve">1) Постановление администрации Будогощского городского поселения от 01.02.2017 №11 "Об утверждении Порядка предоставления субсидии на возмещение затрат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2) Постановлениеадминистрации Будогощского городского поселения от 05.02.2018 №9  "Об утверждении Порядка предоставления субсидии на возмещение затрат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Киришскогомуниципального района Ленинградской области"
</t>
  </si>
  <si>
    <t>1) в целом                        2) в целом</t>
  </si>
  <si>
    <t>1) 01.02.2017 -31.12.2018                  2) 05.02.2018 -31.12.2018</t>
  </si>
  <si>
    <t>21</t>
  </si>
  <si>
    <t>плановый метод; расчетно-аналитический метод</t>
  </si>
  <si>
    <t>создание условий для организации досуга и обеспечения жителей городского поселения услугами организаций культуры</t>
  </si>
  <si>
    <t>3816</t>
  </si>
  <si>
    <t xml:space="preserve">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 </t>
  </si>
  <si>
    <t>1) пп.12, п.1, ст.14
2) в целом</t>
  </si>
  <si>
    <t>1) 06.10.2003 - не установлена
2) 17.11.1992 - не установлена</t>
  </si>
  <si>
    <t xml:space="preserve">Указ Президента Российской Федерации от 07.05.2012 №597 "О мероприятиях по реализации государственной социальной политики" </t>
  </si>
  <si>
    <t>07.05.2012 - не установлена</t>
  </si>
  <si>
    <t>18</t>
  </si>
  <si>
    <t xml:space="preserve">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 </t>
  </si>
  <si>
    <t>15.05.2006 - не установлена</t>
  </si>
  <si>
    <t xml:space="preserve">1) Постановление администрации Будогощского городского поселения от 16.08.2013 №72 "О мерах по поэтапному повышению заработной платы работников учреждений культуры муниципального образования Будогощское городское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Будогощское городское поселение" 
2) Постановление администрации Будогощского городского поселения от 30.12.2011 №59 "Об утверждении Положения об оплате труда работников учреждений культуры, финансируемых из бюджета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4) Постановление администрации Будогощского городского поселения от 30.12.2011 №59  "Об утверждении положения об оплате труда работников учреждений культуры, финансируемых из бюджета муниципального образования Будогощское городское поселение"                 </t>
  </si>
  <si>
    <t>1) в целом
2) в целом             3) в целом                   4) в целом</t>
  </si>
  <si>
    <t>6</t>
  </si>
  <si>
    <t>08</t>
  </si>
  <si>
    <t>плановый метод; нормативный, расчетный метод</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</si>
  <si>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</si>
  <si>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</si>
  <si>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 xml:space="preserve">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 </t>
  </si>
  <si>
    <t>1) в целом
2) пп.14, п.1, ст.14</t>
  </si>
  <si>
    <t>1) 30.03.2008 - не установлена
2) 06.10.2003 - не установлена</t>
  </si>
  <si>
    <t xml:space="preserve">Областной закон Ленинградской области от 30.12.2009 №118-оз "О физической культуре и спорте в Ленинградской области" </t>
  </si>
  <si>
    <t>01.01.2010 - не установлена</t>
  </si>
  <si>
    <t xml:space="preserve">1) Постановление администрации Будогощского городского поселения от 15.05.2013 №47 "Об утверждении перечня мест массового отдыха"                                                                      2)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t>
  </si>
  <si>
    <t>1) в целом
2) в целом</t>
  </si>
  <si>
    <t>10</t>
  </si>
  <si>
    <t>участие в организации деятельности по сбору (в том числе раздельному сбору) и транспортированию твердых коммунальных отходов</t>
  </si>
  <si>
    <t>3822</t>
  </si>
  <si>
    <t>пп.18, п.1, ст.14</t>
  </si>
  <si>
    <t xml:space="preserve">Областной закон Ленинградской области от 04.03.2010 №7-оз "Об обращении с отходами в Ленинградской области" </t>
  </si>
  <si>
    <t>23.03.2010 - не установлена</t>
  </si>
  <si>
    <t xml:space="preserve">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</si>
  <si>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04.04.2016 - не установлена</t>
  </si>
  <si>
    <t xml:space="preserve">1) Решение совета депутатов МО Будогощское городское поселение от 07.04.2015 №10/57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         </t>
  </si>
  <si>
    <t>1) 07.04.2015 - 25.10.2017                  2) 25.10.2017 - не установлена</t>
  </si>
  <si>
    <t>плановый, расчетный метод</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</si>
  <si>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</si>
  <si>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</si>
  <si>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пп.19, п.1, ст.14</t>
  </si>
  <si>
    <t xml:space="preserve">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 </t>
  </si>
  <si>
    <t>28.05.2012 - не установлена</t>
  </si>
  <si>
    <t xml:space="preserve">1) Решение совета депутатов МО Будогощское городское поселение от 07.04.2015 №10/57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                      </t>
  </si>
  <si>
    <t>1) 07.04.2015 - 25.10.2017                 2) 25.10.2017 - не установлена</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</si>
  <si>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</si>
  <si>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</si>
  <si>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пп.20, п.1, ст.14</t>
  </si>
  <si>
    <t>Постановление Правительства Ленинградской области
от 22.03.2012 г. N 83
"Об утверждении Региональных нормативов градостроительного
проектирования Ленинградской области"</t>
  </si>
  <si>
    <t>01.04.2012 - не установлена</t>
  </si>
  <si>
    <t>Постановление администрации МО Будогощское городское поселение от 19.12.2017 № 202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t>
  </si>
  <si>
    <t>19.12.2017- не установлен</t>
  </si>
  <si>
    <t>12</t>
  </si>
  <si>
    <t>организация ритуальных услуг и содержание мест захоронения</t>
  </si>
  <si>
    <t>3826</t>
  </si>
  <si>
    <t>пп.22, п.1, ст.14</t>
  </si>
  <si>
    <t xml:space="preserve">Решение совета депутатов МО Будогощское городское поселение от 07.04.2015 №10/56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 Дню Победы в Великой Отечественной войне" </t>
  </si>
  <si>
    <t>07.04.2015 - не установлена</t>
  </si>
  <si>
    <t>осуществление мероприятий по обеспечению безопасности людей на водных объектах, охране их жизни и здоровья</t>
  </si>
  <si>
    <t>3829</t>
  </si>
  <si>
    <t>пп.26, п.1, ст.14</t>
  </si>
  <si>
    <t xml:space="preserve">1) Постановление администрации Будогощского городского поселения от 15.05.2013 №47 "Об утверждении перечня мест массового отдыха"                                        2)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t>
  </si>
  <si>
    <t>содействие в развитии сельскохозяйственного производства, создание условий для развития малого и среднего предпринимательства</t>
  </si>
  <si>
    <t>3831</t>
  </si>
  <si>
    <t>пп.28, п.1, ст.14</t>
  </si>
  <si>
    <t xml:space="preserve">Областной закон Ленинградской области от 30.04.2009 №36-оз "О развитии малого и среднего предпринимательства на территории Ленинградской области" </t>
  </si>
  <si>
    <t>30.04.2009 - не установлена</t>
  </si>
  <si>
    <t xml:space="preserve">Постановление Правительства Ленинградской области от 12.07.2016 №235 "Об утверждении порядка определения объема и предоставления организациям муниципальной инфраструктуры поддержки предпринимательства субсидий из областного бюджета Ленинградской области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</si>
  <si>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12.07.2016 - не установлена</t>
  </si>
  <si>
    <t xml:space="preserve">1) Постановление администрации Будогощского городского поселения от 29.07.2016 №94 "Об утверждении порядка формирования, ведения, обязательного опубликования перечня муниципального имущества, предназначенного для передачи во владение и (или) пользование субъектам малого и среднего предпринимательства"                                                                                                                                   2) Постановление администрации Будогощского городского поселения от 01.11.2017 №171  "Об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t>
  </si>
  <si>
    <t>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</si>
  <si>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</si>
  <si>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4000</t>
  </si>
  <si>
    <t>функционирование органов местного самоуправления</t>
  </si>
  <si>
    <t>4001</t>
  </si>
  <si>
    <t xml:space="preserve">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 </t>
  </si>
  <si>
    <t>1) в целом
2) п.1, ст.17</t>
  </si>
  <si>
    <t>1) 01.06.2007 - не установлена
2) 06.10.2003 - не установлена</t>
  </si>
  <si>
    <t xml:space="preserve">1) Областной 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 
2) Областной закон Ленинградской области от 11.03.2008 №14-оз "О правовом регулировании муниципальной службы в Ленинградской области" </t>
  </si>
  <si>
    <t>1) 01.01.2006 - 31.12.2015
2) 19.04.2008 - не установлена</t>
  </si>
  <si>
    <t xml:space="preserve">1) Решение совета депутатов МО Будогощское городское поселение от 21.01.2014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 
2) Решение совета депутатов МО Будогощское городское поселение от 26.03.2010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20.07.2016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 
4) Решение совета депутатов МО Будогощское городское поселение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5) Решение совета депутатов МО Будогощское городское поселение от 25.12.2014 №7/36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6) Решение совета депутатов МО Будогощское городское поселение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t>
  </si>
  <si>
    <t>1) в целом
2) в целом
3) в целом
4) в целом
5) в целом
6) в целом</t>
  </si>
  <si>
    <t>1) 21.01.2014 - не установлена
2) 26.03.2010 - не установлена
3) 20.07.2016 - не установлена
4) 19.09.2008 - не установлена
5) 19.09.2008 - не установлена
6) 19.09.2008 - не установлена</t>
  </si>
  <si>
    <t>01
01
10</t>
  </si>
  <si>
    <t>04
13
01</t>
  </si>
  <si>
    <t>расчетный, плановый, нормативный метод</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</si>
  <si>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</si>
  <si>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</si>
  <si>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за счет субвенций, предоставленных из федерального бюджета или бюджета субъекта Российской Федерации, всего</t>
  </si>
  <si>
    <t>4401</t>
  </si>
  <si>
    <t>на осуществление воинского учета на территориях, на которых отсутствуют структурные подразделения военных комиссариатов</t>
  </si>
  <si>
    <t>4404</t>
  </si>
  <si>
    <t xml:space="preserve">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 </t>
  </si>
  <si>
    <t>1) п.2, ст.8
2) ст.19</t>
  </si>
  <si>
    <t>1) 27.07.1998 - не установлена
2) 06.10.2003 - не установлена</t>
  </si>
  <si>
    <t xml:space="preserve">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 </t>
  </si>
  <si>
    <t>16.05.2006 - не установлена</t>
  </si>
  <si>
    <t xml:space="preserve">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</si>
  <si>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30.06.2006 - не установлена</t>
  </si>
  <si>
    <t>Постановление администрации Будогощского городского поселения от 15.05.2017 №54 "Об утверждении Положения о военно-учетном столе в муниципальном образовании Будогощское городское поселение"</t>
  </si>
  <si>
    <t>15.05.2017 - не установлена</t>
  </si>
  <si>
    <t>19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</si>
  <si>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</si>
  <si>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4441</t>
  </si>
  <si>
    <t xml:space="preserve">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 </t>
  </si>
  <si>
    <t>1) ст.19
2) п.2, ст.25</t>
  </si>
  <si>
    <t>1) 06.10.2003 - не установлена
2) 28.06.1999 - не установлена</t>
  </si>
  <si>
    <t xml:space="preserve">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</si>
  <si>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1) ст.1,2,6
2) ст.1,6</t>
  </si>
  <si>
    <t>1) 01.01.2006 - не установлена
2) 02.11.2006 - не установлена</t>
  </si>
  <si>
    <t>Постановление администрации Будогощского городского поселения от 30.06.2017 №76 "Об утверждении Положения об осуществлении мероприятий в сфере профилактики правонарушений на территории муниципального образования Будогощское городское поселение"</t>
  </si>
  <si>
    <t>30.06.2017 -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</si>
  <si>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</si>
  <si>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</si>
  <si>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по предоставлению иных межбюджетных трансфертов, всего</t>
  </si>
  <si>
    <t>4700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</si>
  <si>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</si>
  <si>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</si>
  <si>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составление и рассмотрение проекта бюджета поселения, исполнение бюджета поселения, составление отчета об исполнении бюджета поселения</t>
  </si>
  <si>
    <t>4702</t>
  </si>
  <si>
    <t>пп.1, п.1, ст.14</t>
  </si>
  <si>
    <t xml:space="preserve">1) Соглашение о передаче полномочий... от 14.11.2016 №б/н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3)Соглашение о передаче полномочий... от 08.11.2017 №25/2017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</si>
  <si>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</si>
  <si>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</si>
  <si>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06</t>
  </si>
  <si>
    <t>осуществление контроля за исполнением бюджета поселения</t>
  </si>
  <si>
    <t>4703</t>
  </si>
  <si>
    <t xml:space="preserve">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 </t>
  </si>
  <si>
    <t>1) п.11, ст.3
2) пп.1, п.1, ст.14</t>
  </si>
  <si>
    <t>1) 07.02.2011 - не установлена
2) 06.10.2003 - не установлена</t>
  </si>
  <si>
    <t xml:space="preserve">1) Соглашение о передаче полномочий... от 28.10.2016 №6 " "О передаче полномочий  по осуществлению внешнего муниципального финансового контроля" 
2) Решение совета депутатов МО Будогощское городское поселение от 27.12.2016 №31/148.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Соглашение о передаче полномочий... от 23.10.2017 №7  "О передаче полномочий  по осуществлению внешнего муниципального финансового контроля"                                                                                                                                                   4) Решение совета депутатов МО Будогощское городское поселение от 21.12.2017 №45/208.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</si>
  <si>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1) 01.01.2017 - 31.12.2017
2) 01.01.2017 - 31.12.2017           3) 01.01.2018 - 31.12.2018           4) 01.01.2018 - 31.12.2020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</si>
  <si>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t>
  </si>
  <si>
    <t>4706</t>
  </si>
  <si>
    <t>пп.5, п.1, ст.14</t>
  </si>
  <si>
    <t xml:space="preserve">1) Соглашение о передаче полномочий... от 04.12.2017 №33/2017    "О передаче администрации муниципального района полномочия администрации МО Будогощское городское поселение КМР ЛО"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</si>
  <si>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</si>
  <si>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01.01.2018 - 31.12.2020</t>
  </si>
  <si>
    <t>создание условий для предоставления транспортных услуг населению и организация транспортного обслуживания населения в границах поселения</t>
  </si>
  <si>
    <t>4708</t>
  </si>
  <si>
    <t>пп.7, п.1, ст.14</t>
  </si>
  <si>
    <t xml:space="preserve">1) Соглашение о передаче полномочий... от 15.11.2016 №б/н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2) Решение совета депутатов МО Будогощское городское поселение от 27.10.2015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30.12.2015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 
4)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5)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6)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</si>
  <si>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                        5) в целом                       6) в целом</t>
  </si>
  <si>
    <t>1) 01.01.2017 - 31.12.2017
2) 27.10.2015 - не установлена
3) 30.12.2015 - не установлена
4) 01.01.2017 - 31.12.2017                  5) 01.01.2018 - 31.12.2018                   6) 01.01.2018 - 31.12.2020</t>
  </si>
  <si>
    <t>участие в предупреждении и ликвидации последствий чрезвычайных ситуаций в границах поселения</t>
  </si>
  <si>
    <t>4711</t>
  </si>
  <si>
    <t xml:space="preserve">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 </t>
  </si>
  <si>
    <t>1) ст.11,23,24,25
2) пп.8 п.1, ст.14</t>
  </si>
  <si>
    <t>1) 24.12.1994 - не установлена
2) 06.10.2003 - не установлена</t>
  </si>
  <si>
    <t xml:space="preserve">1) Соглашение о передаче полномочий... от 28.11.2016 №б/н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08.11.2017 №27/2017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</si>
  <si>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</si>
  <si>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</si>
  <si>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создание условий для обеспечения жителей поселения услугами связи, общественного питания, торговли и бытового обслуживания</t>
  </si>
  <si>
    <t>4713</t>
  </si>
  <si>
    <t xml:space="preserve">1) Соглашение о передаче полномочий... от 15.11.2016 №б/н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08.11.2017 №1/2017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</si>
  <si>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</si>
  <si>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организация библиотечного обслуживания населения, комплектование и обеспечение сохранности библиотечных фондов библиотек поселения</t>
  </si>
  <si>
    <t>4714</t>
  </si>
  <si>
    <t>пп.11, п.1, ст.144</t>
  </si>
  <si>
    <t xml:space="preserve">1) Соглашение о передаче полномочий... от 18.11.2016 №б/н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08.11.2017 №б/н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</si>
  <si>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</si>
  <si>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</si>
  <si>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t>
  </si>
  <si>
    <t>4723</t>
  </si>
  <si>
    <t xml:space="preserve">1) Соглашение о передаче полномочий... от 24.11.2016 №31 "О передаче администрации муниципального района полномочия администрации МО Будогощское городское поселение КМР ЛО по осуществлению муниципального земельного контроля в границах поселения"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08.11.2017 №б/н "О передаче администрации муниципального района полномочия администрации МО Будогощское городское поселение КМР ЛО по осуществлению муниципального земельного контроля в границах поселения"                                                                                                                     4) Соглашение о передаче полномочий... от 08.11.2017 №16/2017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5)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</si>
  <si>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                        5) в целом</t>
  </si>
  <si>
    <t>1) 01.01.2017 - 31.12.2017
2) 01.01.2017 - 31.12.2017                   3) 01.01.2018 - 31.12.2014                  4) 01.01.2018 - 31.12.2018                 5) 01.01.2018 - 31.12.2020</t>
  </si>
  <si>
    <t>4725</t>
  </si>
  <si>
    <t xml:space="preserve">1) Соглашение о передаче полномочий... от 15.11.2016 №б/н "О передаче администрации муниципального района полномочия администрации МО Будогощское городскоепоселение КМР ЛО по организации ритуальных услуг"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08.11.2017 №43/2017 "О передаче администрации муниципального района полномочия администрации МО Будогощское городское поселение КМР ЛО по организации ритуальных услуг"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</si>
  <si>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</si>
  <si>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</si>
  <si>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05
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</si>
  <si>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</si>
  <si>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</si>
  <si>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4726</t>
  </si>
  <si>
    <t>пп.24, п.1, ст.14</t>
  </si>
  <si>
    <t xml:space="preserve">1) Соглашение о передаче полномочий... от 08.11.2017 №27/2017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</si>
  <si>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 xml:space="preserve">1) в целом
2) в целом                        </t>
  </si>
  <si>
    <t>4729</t>
  </si>
  <si>
    <t xml:space="preserve">1) Соглашение о передаче полномочий... от 15.11.2016 №б/н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Будогощское городское поселение от 27.12.2016 №31/148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</si>
  <si>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</si>
  <si>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</si>
  <si>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Итого расходных обязательств муниципальных образований</t>
  </si>
  <si>
    <t>8000</t>
  </si>
  <si>
    <t>"20" февраля 2018 г.</t>
  </si>
  <si>
    <t>1) 22.12.2006 - не установлена                  2) 19.07.2017 - не установлена</t>
  </si>
  <si>
    <t>1) 16.08.2013 - не установлена
2) 30.12.2011 - не установлена                 3) 12.05.2017 - не установлена                4) 01.09.2011 - не установлена</t>
  </si>
  <si>
    <t>1) 15.05.2013 - не установлена               2) 12.05.2017 - не установлена</t>
  </si>
  <si>
    <t xml:space="preserve">1) 15.05.2013 - не установлена               2) 12.05.2017 - не установлена </t>
  </si>
  <si>
    <t xml:space="preserve">1) 29.07.2016 - не установлена                 2) 01.11.2017 - не установлена </t>
  </si>
</sst>
</file>

<file path=xl/styles.xml><?xml version="1.0" encoding="utf-8"?>
<styleSheet xmlns="http://schemas.openxmlformats.org/spreadsheetml/2006/main">
  <numFmts count="3">
    <numFmt numFmtId="164" formatCode="?"/>
    <numFmt numFmtId="165" formatCode="#,##0.0"/>
    <numFmt numFmtId="166" formatCode="0.0"/>
  </numFmts>
  <fonts count="9">
    <font>
      <sz val="11"/>
      <color theme="1"/>
      <name val="Calibri"/>
      <family val="2"/>
      <charset val="204"/>
      <scheme val="minor"/>
    </font>
    <font>
      <sz val="10"/>
      <name val="Arial"/>
      <family val="2"/>
      <charset val="204"/>
    </font>
    <font>
      <sz val="7"/>
      <name val="Times New Roman"/>
      <family val="1"/>
      <charset val="204"/>
    </font>
    <font>
      <u/>
      <sz val="8"/>
      <name val="Times New Roman"/>
      <family val="1"/>
      <charset val="204"/>
    </font>
    <font>
      <b/>
      <sz val="9"/>
      <name val="Times New Roman"/>
      <family val="1"/>
      <charset val="204"/>
    </font>
    <font>
      <b/>
      <sz val="11"/>
      <name val="Times New Roman"/>
      <family val="1"/>
      <charset val="204"/>
    </font>
    <font>
      <b/>
      <sz val="8"/>
      <name val="Times New Roman"/>
      <family val="1"/>
      <charset val="204"/>
    </font>
    <font>
      <sz val="8"/>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0" xfId="0" applyFont="1"/>
    <xf numFmtId="0" fontId="3" fillId="0" borderId="0" xfId="0" applyFont="1" applyBorder="1" applyAlignment="1" applyProtection="1"/>
    <xf numFmtId="0" fontId="1" fillId="0" borderId="0" xfId="0" applyFont="1" applyAlignment="1">
      <alignment horizontal="center"/>
    </xf>
    <xf numFmtId="0" fontId="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vertical="center" wrapText="1"/>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49" fontId="6" fillId="0" borderId="3" xfId="0" applyNumberFormat="1" applyFont="1" applyBorder="1" applyAlignment="1" applyProtection="1">
      <alignment horizontal="left" vertical="center" wrapText="1"/>
    </xf>
    <xf numFmtId="49" fontId="6" fillId="0" borderId="3"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right" vertical="center" wrapText="1"/>
    </xf>
    <xf numFmtId="0" fontId="8" fillId="0" borderId="0" xfId="0" applyFont="1"/>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166" fontId="7" fillId="0" borderId="3" xfId="0" applyNumberFormat="1" applyFont="1" applyBorder="1" applyAlignment="1" applyProtection="1">
      <alignment horizontal="right" vertical="center" wrapText="1"/>
    </xf>
    <xf numFmtId="164" fontId="7" fillId="0" borderId="3" xfId="0" applyNumberFormat="1" applyFont="1" applyBorder="1" applyAlignment="1" applyProtection="1">
      <alignment horizontal="center" vertical="center" wrapText="1"/>
    </xf>
    <xf numFmtId="165" fontId="7" fillId="0" borderId="3" xfId="0" applyNumberFormat="1" applyFont="1" applyBorder="1" applyAlignment="1" applyProtection="1">
      <alignment horizontal="right" vertical="center" wrapText="1"/>
    </xf>
    <xf numFmtId="164" fontId="7" fillId="0" borderId="3" xfId="0" applyNumberFormat="1" applyFont="1" applyBorder="1" applyAlignment="1" applyProtection="1">
      <alignment horizontal="left" vertical="center" wrapText="1"/>
    </xf>
    <xf numFmtId="11" fontId="7" fillId="0" borderId="3" xfId="0" applyNumberFormat="1" applyFont="1" applyBorder="1" applyAlignment="1" applyProtection="1">
      <alignment horizontal="center" vertical="center" wrapText="1"/>
    </xf>
    <xf numFmtId="11" fontId="7" fillId="0" borderId="3" xfId="0" applyNumberFormat="1" applyFont="1" applyFill="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164" fontId="7" fillId="2" borderId="3" xfId="0" applyNumberFormat="1" applyFont="1" applyFill="1" applyBorder="1" applyAlignment="1" applyProtection="1">
      <alignment horizontal="left" vertical="center" wrapText="1"/>
    </xf>
    <xf numFmtId="49" fontId="7" fillId="2"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left" vertical="center" wrapText="1"/>
    </xf>
    <xf numFmtId="165" fontId="7" fillId="0" borderId="0" xfId="0" applyNumberFormat="1" applyFont="1" applyFill="1" applyBorder="1" applyAlignment="1" applyProtection="1">
      <alignment horizontal="right" vertical="center" wrapText="1"/>
    </xf>
    <xf numFmtId="165" fontId="7" fillId="0" borderId="0" xfId="0" applyNumberFormat="1" applyFont="1" applyBorder="1" applyAlignment="1" applyProtection="1">
      <alignment horizontal="right" vertical="center" wrapText="1"/>
    </xf>
    <xf numFmtId="165" fontId="1" fillId="0" borderId="0" xfId="0" applyNumberFormat="1" applyFont="1"/>
    <xf numFmtId="0" fontId="6" fillId="0" borderId="0" xfId="0" applyFont="1" applyBorder="1" applyAlignment="1" applyProtection="1">
      <alignment horizontal="center" vertical="center" wrapText="1"/>
    </xf>
    <xf numFmtId="49" fontId="2" fillId="0" borderId="0" xfId="0" applyNumberFormat="1" applyFont="1" applyBorder="1" applyAlignment="1" applyProtection="1">
      <alignment horizontal="left" vertical="center" wrapText="1"/>
    </xf>
    <xf numFmtId="164" fontId="2" fillId="0" borderId="0" xfId="0" applyNumberFormat="1"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Y72"/>
  <sheetViews>
    <sheetView tabSelected="1" topLeftCell="AE1" workbookViewId="0">
      <selection activeCell="AK64" sqref="AK64"/>
    </sheetView>
  </sheetViews>
  <sheetFormatPr defaultRowHeight="13.15" customHeight="1"/>
  <cols>
    <col min="1" max="1" width="32.28515625" style="1" customWidth="1"/>
    <col min="2" max="2" width="4.7109375" style="1" customWidth="1"/>
    <col min="3" max="3" width="24.85546875" style="1" customWidth="1"/>
    <col min="4" max="4" width="11.7109375" style="1" customWidth="1"/>
    <col min="5" max="5" width="12.7109375" style="1" customWidth="1"/>
    <col min="6" max="6" width="27.42578125" style="1" customWidth="1"/>
    <col min="7" max="7" width="9.140625" style="1" customWidth="1"/>
    <col min="8" max="9" width="8.7109375" style="1" customWidth="1"/>
    <col min="10" max="10" width="25.28515625" style="1" customWidth="1"/>
    <col min="11" max="11" width="8.140625" style="1" customWidth="1"/>
    <col min="12" max="12" width="8.7109375" style="1" customWidth="1"/>
    <col min="13" max="13" width="11.42578125" style="1" customWidth="1"/>
    <col min="14" max="14" width="10.140625" style="1" customWidth="1"/>
    <col min="15" max="16" width="8.7109375" style="1" customWidth="1"/>
    <col min="17" max="17" width="12.42578125" style="1" customWidth="1"/>
    <col min="18" max="18" width="12.28515625" style="1" customWidth="1"/>
    <col min="19" max="19" width="8.7109375" style="1" customWidth="1"/>
    <col min="20" max="20" width="9.140625" style="1" customWidth="1"/>
    <col min="21" max="21" width="10" style="1" customWidth="1"/>
    <col min="22" max="22" width="8.7109375" style="1" customWidth="1"/>
    <col min="23" max="23" width="28.140625" style="1" customWidth="1"/>
    <col min="24" max="24" width="12.85546875" style="1" customWidth="1"/>
    <col min="25" max="25" width="8.7109375" style="1" customWidth="1"/>
    <col min="26" max="26" width="26" style="1" customWidth="1"/>
    <col min="27" max="27" width="10.42578125" style="1" customWidth="1"/>
    <col min="28" max="28" width="8.7109375" style="1" customWidth="1"/>
    <col min="29" max="29" width="60.140625" style="1" customWidth="1"/>
    <col min="30" max="30" width="12.5703125" style="1" customWidth="1"/>
    <col min="31" max="31" width="13" style="1" customWidth="1"/>
    <col min="32" max="32" width="6.5703125" style="1" customWidth="1"/>
    <col min="33" max="34" width="8.7109375" style="1" customWidth="1"/>
    <col min="35" max="50" width="9.5703125" style="1" customWidth="1"/>
    <col min="51" max="51" width="13.28515625" style="3" customWidth="1"/>
    <col min="52" max="254" width="9.140625" style="1"/>
    <col min="255" max="255" width="24.7109375" style="1" customWidth="1"/>
    <col min="256" max="256" width="4.7109375" style="1" customWidth="1"/>
    <col min="257" max="258" width="16.7109375" style="1" customWidth="1"/>
    <col min="259" max="259" width="8.7109375" style="1" customWidth="1"/>
    <col min="260" max="261" width="16.7109375" style="1" customWidth="1"/>
    <col min="262" max="263" width="8.7109375" style="1" customWidth="1"/>
    <col min="264" max="265" width="16.7109375" style="1" customWidth="1"/>
    <col min="266" max="266" width="8.7109375" style="1" customWidth="1"/>
    <col min="267" max="268" width="16.7109375" style="1" customWidth="1"/>
    <col min="269" max="270" width="8.7109375" style="1" customWidth="1"/>
    <col min="271" max="272" width="16.7109375" style="1" customWidth="1"/>
    <col min="273" max="273" width="8.7109375" style="1" customWidth="1"/>
    <col min="274" max="275" width="16.7109375" style="1" customWidth="1"/>
    <col min="276" max="276" width="8.7109375" style="1" customWidth="1"/>
    <col min="277" max="278" width="16.7109375" style="1" customWidth="1"/>
    <col min="279" max="279" width="8.7109375" style="1" customWidth="1"/>
    <col min="280" max="281" width="16.7109375" style="1" customWidth="1"/>
    <col min="282" max="282" width="8.7109375" style="1" customWidth="1"/>
    <col min="283" max="284" width="16.7109375" style="1" customWidth="1"/>
    <col min="285" max="288" width="8.7109375" style="1" customWidth="1"/>
    <col min="289" max="306" width="18.28515625" style="1" customWidth="1"/>
    <col min="307" max="307" width="24.7109375" style="1" customWidth="1"/>
    <col min="308" max="510" width="9.140625" style="1"/>
    <col min="511" max="511" width="24.7109375" style="1" customWidth="1"/>
    <col min="512" max="512" width="4.7109375" style="1" customWidth="1"/>
    <col min="513" max="514" width="16.7109375" style="1" customWidth="1"/>
    <col min="515" max="515" width="8.7109375" style="1" customWidth="1"/>
    <col min="516" max="517" width="16.7109375" style="1" customWidth="1"/>
    <col min="518" max="519" width="8.7109375" style="1" customWidth="1"/>
    <col min="520" max="521" width="16.7109375" style="1" customWidth="1"/>
    <col min="522" max="522" width="8.7109375" style="1" customWidth="1"/>
    <col min="523" max="524" width="16.7109375" style="1" customWidth="1"/>
    <col min="525" max="526" width="8.7109375" style="1" customWidth="1"/>
    <col min="527" max="528" width="16.7109375" style="1" customWidth="1"/>
    <col min="529" max="529" width="8.7109375" style="1" customWidth="1"/>
    <col min="530" max="531" width="16.7109375" style="1" customWidth="1"/>
    <col min="532" max="532" width="8.7109375" style="1" customWidth="1"/>
    <col min="533" max="534" width="16.7109375" style="1" customWidth="1"/>
    <col min="535" max="535" width="8.7109375" style="1" customWidth="1"/>
    <col min="536" max="537" width="16.7109375" style="1" customWidth="1"/>
    <col min="538" max="538" width="8.7109375" style="1" customWidth="1"/>
    <col min="539" max="540" width="16.7109375" style="1" customWidth="1"/>
    <col min="541" max="544" width="8.7109375" style="1" customWidth="1"/>
    <col min="545" max="562" width="18.28515625" style="1" customWidth="1"/>
    <col min="563" max="563" width="24.7109375" style="1" customWidth="1"/>
    <col min="564" max="766" width="9.140625" style="1"/>
    <col min="767" max="767" width="24.7109375" style="1" customWidth="1"/>
    <col min="768" max="768" width="4.7109375" style="1" customWidth="1"/>
    <col min="769" max="770" width="16.7109375" style="1" customWidth="1"/>
    <col min="771" max="771" width="8.7109375" style="1" customWidth="1"/>
    <col min="772" max="773" width="16.7109375" style="1" customWidth="1"/>
    <col min="774" max="775" width="8.7109375" style="1" customWidth="1"/>
    <col min="776" max="777" width="16.7109375" style="1" customWidth="1"/>
    <col min="778" max="778" width="8.7109375" style="1" customWidth="1"/>
    <col min="779" max="780" width="16.7109375" style="1" customWidth="1"/>
    <col min="781" max="782" width="8.7109375" style="1" customWidth="1"/>
    <col min="783" max="784" width="16.7109375" style="1" customWidth="1"/>
    <col min="785" max="785" width="8.7109375" style="1" customWidth="1"/>
    <col min="786" max="787" width="16.7109375" style="1" customWidth="1"/>
    <col min="788" max="788" width="8.7109375" style="1" customWidth="1"/>
    <col min="789" max="790" width="16.7109375" style="1" customWidth="1"/>
    <col min="791" max="791" width="8.7109375" style="1" customWidth="1"/>
    <col min="792" max="793" width="16.7109375" style="1" customWidth="1"/>
    <col min="794" max="794" width="8.7109375" style="1" customWidth="1"/>
    <col min="795" max="796" width="16.7109375" style="1" customWidth="1"/>
    <col min="797" max="800" width="8.7109375" style="1" customWidth="1"/>
    <col min="801" max="818" width="18.28515625" style="1" customWidth="1"/>
    <col min="819" max="819" width="24.7109375" style="1" customWidth="1"/>
    <col min="820" max="1022" width="9.140625" style="1"/>
    <col min="1023" max="1023" width="24.7109375" style="1" customWidth="1"/>
    <col min="1024" max="1024" width="4.7109375" style="1" customWidth="1"/>
    <col min="1025" max="1026" width="16.7109375" style="1" customWidth="1"/>
    <col min="1027" max="1027" width="8.7109375" style="1" customWidth="1"/>
    <col min="1028" max="1029" width="16.7109375" style="1" customWidth="1"/>
    <col min="1030" max="1031" width="8.7109375" style="1" customWidth="1"/>
    <col min="1032" max="1033" width="16.7109375" style="1" customWidth="1"/>
    <col min="1034" max="1034" width="8.7109375" style="1" customWidth="1"/>
    <col min="1035" max="1036" width="16.7109375" style="1" customWidth="1"/>
    <col min="1037" max="1038" width="8.7109375" style="1" customWidth="1"/>
    <col min="1039" max="1040" width="16.7109375" style="1" customWidth="1"/>
    <col min="1041" max="1041" width="8.7109375" style="1" customWidth="1"/>
    <col min="1042" max="1043" width="16.7109375" style="1" customWidth="1"/>
    <col min="1044" max="1044" width="8.7109375" style="1" customWidth="1"/>
    <col min="1045" max="1046" width="16.7109375" style="1" customWidth="1"/>
    <col min="1047" max="1047" width="8.7109375" style="1" customWidth="1"/>
    <col min="1048" max="1049" width="16.7109375" style="1" customWidth="1"/>
    <col min="1050" max="1050" width="8.7109375" style="1" customWidth="1"/>
    <col min="1051" max="1052" width="16.7109375" style="1" customWidth="1"/>
    <col min="1053" max="1056" width="8.7109375" style="1" customWidth="1"/>
    <col min="1057" max="1074" width="18.28515625" style="1" customWidth="1"/>
    <col min="1075" max="1075" width="24.7109375" style="1" customWidth="1"/>
    <col min="1076" max="1278" width="9.140625" style="1"/>
    <col min="1279" max="1279" width="24.7109375" style="1" customWidth="1"/>
    <col min="1280" max="1280" width="4.7109375" style="1" customWidth="1"/>
    <col min="1281" max="1282" width="16.7109375" style="1" customWidth="1"/>
    <col min="1283" max="1283" width="8.7109375" style="1" customWidth="1"/>
    <col min="1284" max="1285" width="16.7109375" style="1" customWidth="1"/>
    <col min="1286" max="1287" width="8.7109375" style="1" customWidth="1"/>
    <col min="1288" max="1289" width="16.7109375" style="1" customWidth="1"/>
    <col min="1290" max="1290" width="8.7109375" style="1" customWidth="1"/>
    <col min="1291" max="1292" width="16.7109375" style="1" customWidth="1"/>
    <col min="1293" max="1294" width="8.7109375" style="1" customWidth="1"/>
    <col min="1295" max="1296" width="16.7109375" style="1" customWidth="1"/>
    <col min="1297" max="1297" width="8.7109375" style="1" customWidth="1"/>
    <col min="1298" max="1299" width="16.7109375" style="1" customWidth="1"/>
    <col min="1300" max="1300" width="8.7109375" style="1" customWidth="1"/>
    <col min="1301" max="1302" width="16.7109375" style="1" customWidth="1"/>
    <col min="1303" max="1303" width="8.7109375" style="1" customWidth="1"/>
    <col min="1304" max="1305" width="16.7109375" style="1" customWidth="1"/>
    <col min="1306" max="1306" width="8.7109375" style="1" customWidth="1"/>
    <col min="1307" max="1308" width="16.7109375" style="1" customWidth="1"/>
    <col min="1309" max="1312" width="8.7109375" style="1" customWidth="1"/>
    <col min="1313" max="1330" width="18.28515625" style="1" customWidth="1"/>
    <col min="1331" max="1331" width="24.7109375" style="1" customWidth="1"/>
    <col min="1332" max="1534" width="9.140625" style="1"/>
    <col min="1535" max="1535" width="24.7109375" style="1" customWidth="1"/>
    <col min="1536" max="1536" width="4.7109375" style="1" customWidth="1"/>
    <col min="1537" max="1538" width="16.7109375" style="1" customWidth="1"/>
    <col min="1539" max="1539" width="8.7109375" style="1" customWidth="1"/>
    <col min="1540" max="1541" width="16.7109375" style="1" customWidth="1"/>
    <col min="1542" max="1543" width="8.7109375" style="1" customWidth="1"/>
    <col min="1544" max="1545" width="16.7109375" style="1" customWidth="1"/>
    <col min="1546" max="1546" width="8.7109375" style="1" customWidth="1"/>
    <col min="1547" max="1548" width="16.7109375" style="1" customWidth="1"/>
    <col min="1549" max="1550" width="8.7109375" style="1" customWidth="1"/>
    <col min="1551" max="1552" width="16.7109375" style="1" customWidth="1"/>
    <col min="1553" max="1553" width="8.7109375" style="1" customWidth="1"/>
    <col min="1554" max="1555" width="16.7109375" style="1" customWidth="1"/>
    <col min="1556" max="1556" width="8.7109375" style="1" customWidth="1"/>
    <col min="1557" max="1558" width="16.7109375" style="1" customWidth="1"/>
    <col min="1559" max="1559" width="8.7109375" style="1" customWidth="1"/>
    <col min="1560" max="1561" width="16.7109375" style="1" customWidth="1"/>
    <col min="1562" max="1562" width="8.7109375" style="1" customWidth="1"/>
    <col min="1563" max="1564" width="16.7109375" style="1" customWidth="1"/>
    <col min="1565" max="1568" width="8.7109375" style="1" customWidth="1"/>
    <col min="1569" max="1586" width="18.28515625" style="1" customWidth="1"/>
    <col min="1587" max="1587" width="24.7109375" style="1" customWidth="1"/>
    <col min="1588" max="1790" width="9.140625" style="1"/>
    <col min="1791" max="1791" width="24.7109375" style="1" customWidth="1"/>
    <col min="1792" max="1792" width="4.7109375" style="1" customWidth="1"/>
    <col min="1793" max="1794" width="16.7109375" style="1" customWidth="1"/>
    <col min="1795" max="1795" width="8.7109375" style="1" customWidth="1"/>
    <col min="1796" max="1797" width="16.7109375" style="1" customWidth="1"/>
    <col min="1798" max="1799" width="8.7109375" style="1" customWidth="1"/>
    <col min="1800" max="1801" width="16.7109375" style="1" customWidth="1"/>
    <col min="1802" max="1802" width="8.7109375" style="1" customWidth="1"/>
    <col min="1803" max="1804" width="16.7109375" style="1" customWidth="1"/>
    <col min="1805" max="1806" width="8.7109375" style="1" customWidth="1"/>
    <col min="1807" max="1808" width="16.7109375" style="1" customWidth="1"/>
    <col min="1809" max="1809" width="8.7109375" style="1" customWidth="1"/>
    <col min="1810" max="1811" width="16.7109375" style="1" customWidth="1"/>
    <col min="1812" max="1812" width="8.7109375" style="1" customWidth="1"/>
    <col min="1813" max="1814" width="16.7109375" style="1" customWidth="1"/>
    <col min="1815" max="1815" width="8.7109375" style="1" customWidth="1"/>
    <col min="1816" max="1817" width="16.7109375" style="1" customWidth="1"/>
    <col min="1818" max="1818" width="8.7109375" style="1" customWidth="1"/>
    <col min="1819" max="1820" width="16.7109375" style="1" customWidth="1"/>
    <col min="1821" max="1824" width="8.7109375" style="1" customWidth="1"/>
    <col min="1825" max="1842" width="18.28515625" style="1" customWidth="1"/>
    <col min="1843" max="1843" width="24.7109375" style="1" customWidth="1"/>
    <col min="1844" max="2046" width="9.140625" style="1"/>
    <col min="2047" max="2047" width="24.7109375" style="1" customWidth="1"/>
    <col min="2048" max="2048" width="4.7109375" style="1" customWidth="1"/>
    <col min="2049" max="2050" width="16.7109375" style="1" customWidth="1"/>
    <col min="2051" max="2051" width="8.7109375" style="1" customWidth="1"/>
    <col min="2052" max="2053" width="16.7109375" style="1" customWidth="1"/>
    <col min="2054" max="2055" width="8.7109375" style="1" customWidth="1"/>
    <col min="2056" max="2057" width="16.7109375" style="1" customWidth="1"/>
    <col min="2058" max="2058" width="8.7109375" style="1" customWidth="1"/>
    <col min="2059" max="2060" width="16.7109375" style="1" customWidth="1"/>
    <col min="2061" max="2062" width="8.7109375" style="1" customWidth="1"/>
    <col min="2063" max="2064" width="16.7109375" style="1" customWidth="1"/>
    <col min="2065" max="2065" width="8.7109375" style="1" customWidth="1"/>
    <col min="2066" max="2067" width="16.7109375" style="1" customWidth="1"/>
    <col min="2068" max="2068" width="8.7109375" style="1" customWidth="1"/>
    <col min="2069" max="2070" width="16.7109375" style="1" customWidth="1"/>
    <col min="2071" max="2071" width="8.7109375" style="1" customWidth="1"/>
    <col min="2072" max="2073" width="16.7109375" style="1" customWidth="1"/>
    <col min="2074" max="2074" width="8.7109375" style="1" customWidth="1"/>
    <col min="2075" max="2076" width="16.7109375" style="1" customWidth="1"/>
    <col min="2077" max="2080" width="8.7109375" style="1" customWidth="1"/>
    <col min="2081" max="2098" width="18.28515625" style="1" customWidth="1"/>
    <col min="2099" max="2099" width="24.7109375" style="1" customWidth="1"/>
    <col min="2100" max="2302" width="9.140625" style="1"/>
    <col min="2303" max="2303" width="24.7109375" style="1" customWidth="1"/>
    <col min="2304" max="2304" width="4.7109375" style="1" customWidth="1"/>
    <col min="2305" max="2306" width="16.7109375" style="1" customWidth="1"/>
    <col min="2307" max="2307" width="8.7109375" style="1" customWidth="1"/>
    <col min="2308" max="2309" width="16.7109375" style="1" customWidth="1"/>
    <col min="2310" max="2311" width="8.7109375" style="1" customWidth="1"/>
    <col min="2312" max="2313" width="16.7109375" style="1" customWidth="1"/>
    <col min="2314" max="2314" width="8.7109375" style="1" customWidth="1"/>
    <col min="2315" max="2316" width="16.7109375" style="1" customWidth="1"/>
    <col min="2317" max="2318" width="8.7109375" style="1" customWidth="1"/>
    <col min="2319" max="2320" width="16.7109375" style="1" customWidth="1"/>
    <col min="2321" max="2321" width="8.7109375" style="1" customWidth="1"/>
    <col min="2322" max="2323" width="16.7109375" style="1" customWidth="1"/>
    <col min="2324" max="2324" width="8.7109375" style="1" customWidth="1"/>
    <col min="2325" max="2326" width="16.7109375" style="1" customWidth="1"/>
    <col min="2327" max="2327" width="8.7109375" style="1" customWidth="1"/>
    <col min="2328" max="2329" width="16.7109375" style="1" customWidth="1"/>
    <col min="2330" max="2330" width="8.7109375" style="1" customWidth="1"/>
    <col min="2331" max="2332" width="16.7109375" style="1" customWidth="1"/>
    <col min="2333" max="2336" width="8.7109375" style="1" customWidth="1"/>
    <col min="2337" max="2354" width="18.28515625" style="1" customWidth="1"/>
    <col min="2355" max="2355" width="24.7109375" style="1" customWidth="1"/>
    <col min="2356" max="2558" width="9.140625" style="1"/>
    <col min="2559" max="2559" width="24.7109375" style="1" customWidth="1"/>
    <col min="2560" max="2560" width="4.7109375" style="1" customWidth="1"/>
    <col min="2561" max="2562" width="16.7109375" style="1" customWidth="1"/>
    <col min="2563" max="2563" width="8.7109375" style="1" customWidth="1"/>
    <col min="2564" max="2565" width="16.7109375" style="1" customWidth="1"/>
    <col min="2566" max="2567" width="8.7109375" style="1" customWidth="1"/>
    <col min="2568" max="2569" width="16.7109375" style="1" customWidth="1"/>
    <col min="2570" max="2570" width="8.7109375" style="1" customWidth="1"/>
    <col min="2571" max="2572" width="16.7109375" style="1" customWidth="1"/>
    <col min="2573" max="2574" width="8.7109375" style="1" customWidth="1"/>
    <col min="2575" max="2576" width="16.7109375" style="1" customWidth="1"/>
    <col min="2577" max="2577" width="8.7109375" style="1" customWidth="1"/>
    <col min="2578" max="2579" width="16.7109375" style="1" customWidth="1"/>
    <col min="2580" max="2580" width="8.7109375" style="1" customWidth="1"/>
    <col min="2581" max="2582" width="16.7109375" style="1" customWidth="1"/>
    <col min="2583" max="2583" width="8.7109375" style="1" customWidth="1"/>
    <col min="2584" max="2585" width="16.7109375" style="1" customWidth="1"/>
    <col min="2586" max="2586" width="8.7109375" style="1" customWidth="1"/>
    <col min="2587" max="2588" width="16.7109375" style="1" customWidth="1"/>
    <col min="2589" max="2592" width="8.7109375" style="1" customWidth="1"/>
    <col min="2593" max="2610" width="18.28515625" style="1" customWidth="1"/>
    <col min="2611" max="2611" width="24.7109375" style="1" customWidth="1"/>
    <col min="2612" max="2814" width="9.140625" style="1"/>
    <col min="2815" max="2815" width="24.7109375" style="1" customWidth="1"/>
    <col min="2816" max="2816" width="4.7109375" style="1" customWidth="1"/>
    <col min="2817" max="2818" width="16.7109375" style="1" customWidth="1"/>
    <col min="2819" max="2819" width="8.7109375" style="1" customWidth="1"/>
    <col min="2820" max="2821" width="16.7109375" style="1" customWidth="1"/>
    <col min="2822" max="2823" width="8.7109375" style="1" customWidth="1"/>
    <col min="2824" max="2825" width="16.7109375" style="1" customWidth="1"/>
    <col min="2826" max="2826" width="8.7109375" style="1" customWidth="1"/>
    <col min="2827" max="2828" width="16.7109375" style="1" customWidth="1"/>
    <col min="2829" max="2830" width="8.7109375" style="1" customWidth="1"/>
    <col min="2831" max="2832" width="16.7109375" style="1" customWidth="1"/>
    <col min="2833" max="2833" width="8.7109375" style="1" customWidth="1"/>
    <col min="2834" max="2835" width="16.7109375" style="1" customWidth="1"/>
    <col min="2836" max="2836" width="8.7109375" style="1" customWidth="1"/>
    <col min="2837" max="2838" width="16.7109375" style="1" customWidth="1"/>
    <col min="2839" max="2839" width="8.7109375" style="1" customWidth="1"/>
    <col min="2840" max="2841" width="16.7109375" style="1" customWidth="1"/>
    <col min="2842" max="2842" width="8.7109375" style="1" customWidth="1"/>
    <col min="2843" max="2844" width="16.7109375" style="1" customWidth="1"/>
    <col min="2845" max="2848" width="8.7109375" style="1" customWidth="1"/>
    <col min="2849" max="2866" width="18.28515625" style="1" customWidth="1"/>
    <col min="2867" max="2867" width="24.7109375" style="1" customWidth="1"/>
    <col min="2868" max="3070" width="9.140625" style="1"/>
    <col min="3071" max="3071" width="24.7109375" style="1" customWidth="1"/>
    <col min="3072" max="3072" width="4.7109375" style="1" customWidth="1"/>
    <col min="3073" max="3074" width="16.7109375" style="1" customWidth="1"/>
    <col min="3075" max="3075" width="8.7109375" style="1" customWidth="1"/>
    <col min="3076" max="3077" width="16.7109375" style="1" customWidth="1"/>
    <col min="3078" max="3079" width="8.7109375" style="1" customWidth="1"/>
    <col min="3080" max="3081" width="16.7109375" style="1" customWidth="1"/>
    <col min="3082" max="3082" width="8.7109375" style="1" customWidth="1"/>
    <col min="3083" max="3084" width="16.7109375" style="1" customWidth="1"/>
    <col min="3085" max="3086" width="8.7109375" style="1" customWidth="1"/>
    <col min="3087" max="3088" width="16.7109375" style="1" customWidth="1"/>
    <col min="3089" max="3089" width="8.7109375" style="1" customWidth="1"/>
    <col min="3090" max="3091" width="16.7109375" style="1" customWidth="1"/>
    <col min="3092" max="3092" width="8.7109375" style="1" customWidth="1"/>
    <col min="3093" max="3094" width="16.7109375" style="1" customWidth="1"/>
    <col min="3095" max="3095" width="8.7109375" style="1" customWidth="1"/>
    <col min="3096" max="3097" width="16.7109375" style="1" customWidth="1"/>
    <col min="3098" max="3098" width="8.7109375" style="1" customWidth="1"/>
    <col min="3099" max="3100" width="16.7109375" style="1" customWidth="1"/>
    <col min="3101" max="3104" width="8.7109375" style="1" customWidth="1"/>
    <col min="3105" max="3122" width="18.28515625" style="1" customWidth="1"/>
    <col min="3123" max="3123" width="24.7109375" style="1" customWidth="1"/>
    <col min="3124" max="3326" width="9.140625" style="1"/>
    <col min="3327" max="3327" width="24.7109375" style="1" customWidth="1"/>
    <col min="3328" max="3328" width="4.7109375" style="1" customWidth="1"/>
    <col min="3329" max="3330" width="16.7109375" style="1" customWidth="1"/>
    <col min="3331" max="3331" width="8.7109375" style="1" customWidth="1"/>
    <col min="3332" max="3333" width="16.7109375" style="1" customWidth="1"/>
    <col min="3334" max="3335" width="8.7109375" style="1" customWidth="1"/>
    <col min="3336" max="3337" width="16.7109375" style="1" customWidth="1"/>
    <col min="3338" max="3338" width="8.7109375" style="1" customWidth="1"/>
    <col min="3339" max="3340" width="16.7109375" style="1" customWidth="1"/>
    <col min="3341" max="3342" width="8.7109375" style="1" customWidth="1"/>
    <col min="3343" max="3344" width="16.7109375" style="1" customWidth="1"/>
    <col min="3345" max="3345" width="8.7109375" style="1" customWidth="1"/>
    <col min="3346" max="3347" width="16.7109375" style="1" customWidth="1"/>
    <col min="3348" max="3348" width="8.7109375" style="1" customWidth="1"/>
    <col min="3349" max="3350" width="16.7109375" style="1" customWidth="1"/>
    <col min="3351" max="3351" width="8.7109375" style="1" customWidth="1"/>
    <col min="3352" max="3353" width="16.7109375" style="1" customWidth="1"/>
    <col min="3354" max="3354" width="8.7109375" style="1" customWidth="1"/>
    <col min="3355" max="3356" width="16.7109375" style="1" customWidth="1"/>
    <col min="3357" max="3360" width="8.7109375" style="1" customWidth="1"/>
    <col min="3361" max="3378" width="18.28515625" style="1" customWidth="1"/>
    <col min="3379" max="3379" width="24.7109375" style="1" customWidth="1"/>
    <col min="3380" max="3582" width="9.140625" style="1"/>
    <col min="3583" max="3583" width="24.7109375" style="1" customWidth="1"/>
    <col min="3584" max="3584" width="4.7109375" style="1" customWidth="1"/>
    <col min="3585" max="3586" width="16.7109375" style="1" customWidth="1"/>
    <col min="3587" max="3587" width="8.7109375" style="1" customWidth="1"/>
    <col min="3588" max="3589" width="16.7109375" style="1" customWidth="1"/>
    <col min="3590" max="3591" width="8.7109375" style="1" customWidth="1"/>
    <col min="3592" max="3593" width="16.7109375" style="1" customWidth="1"/>
    <col min="3594" max="3594" width="8.7109375" style="1" customWidth="1"/>
    <col min="3595" max="3596" width="16.7109375" style="1" customWidth="1"/>
    <col min="3597" max="3598" width="8.7109375" style="1" customWidth="1"/>
    <col min="3599" max="3600" width="16.7109375" style="1" customWidth="1"/>
    <col min="3601" max="3601" width="8.7109375" style="1" customWidth="1"/>
    <col min="3602" max="3603" width="16.7109375" style="1" customWidth="1"/>
    <col min="3604" max="3604" width="8.7109375" style="1" customWidth="1"/>
    <col min="3605" max="3606" width="16.7109375" style="1" customWidth="1"/>
    <col min="3607" max="3607" width="8.7109375" style="1" customWidth="1"/>
    <col min="3608" max="3609" width="16.7109375" style="1" customWidth="1"/>
    <col min="3610" max="3610" width="8.7109375" style="1" customWidth="1"/>
    <col min="3611" max="3612" width="16.7109375" style="1" customWidth="1"/>
    <col min="3613" max="3616" width="8.7109375" style="1" customWidth="1"/>
    <col min="3617" max="3634" width="18.28515625" style="1" customWidth="1"/>
    <col min="3635" max="3635" width="24.7109375" style="1" customWidth="1"/>
    <col min="3636" max="3838" width="9.140625" style="1"/>
    <col min="3839" max="3839" width="24.7109375" style="1" customWidth="1"/>
    <col min="3840" max="3840" width="4.7109375" style="1" customWidth="1"/>
    <col min="3841" max="3842" width="16.7109375" style="1" customWidth="1"/>
    <col min="3843" max="3843" width="8.7109375" style="1" customWidth="1"/>
    <col min="3844" max="3845" width="16.7109375" style="1" customWidth="1"/>
    <col min="3846" max="3847" width="8.7109375" style="1" customWidth="1"/>
    <col min="3848" max="3849" width="16.7109375" style="1" customWidth="1"/>
    <col min="3850" max="3850" width="8.7109375" style="1" customWidth="1"/>
    <col min="3851" max="3852" width="16.7109375" style="1" customWidth="1"/>
    <col min="3853" max="3854" width="8.7109375" style="1" customWidth="1"/>
    <col min="3855" max="3856" width="16.7109375" style="1" customWidth="1"/>
    <col min="3857" max="3857" width="8.7109375" style="1" customWidth="1"/>
    <col min="3858" max="3859" width="16.7109375" style="1" customWidth="1"/>
    <col min="3860" max="3860" width="8.7109375" style="1" customWidth="1"/>
    <col min="3861" max="3862" width="16.7109375" style="1" customWidth="1"/>
    <col min="3863" max="3863" width="8.7109375" style="1" customWidth="1"/>
    <col min="3864" max="3865" width="16.7109375" style="1" customWidth="1"/>
    <col min="3866" max="3866" width="8.7109375" style="1" customWidth="1"/>
    <col min="3867" max="3868" width="16.7109375" style="1" customWidth="1"/>
    <col min="3869" max="3872" width="8.7109375" style="1" customWidth="1"/>
    <col min="3873" max="3890" width="18.28515625" style="1" customWidth="1"/>
    <col min="3891" max="3891" width="24.7109375" style="1" customWidth="1"/>
    <col min="3892" max="4094" width="9.140625" style="1"/>
    <col min="4095" max="4095" width="24.7109375" style="1" customWidth="1"/>
    <col min="4096" max="4096" width="4.7109375" style="1" customWidth="1"/>
    <col min="4097" max="4098" width="16.7109375" style="1" customWidth="1"/>
    <col min="4099" max="4099" width="8.7109375" style="1" customWidth="1"/>
    <col min="4100" max="4101" width="16.7109375" style="1" customWidth="1"/>
    <col min="4102" max="4103" width="8.7109375" style="1" customWidth="1"/>
    <col min="4104" max="4105" width="16.7109375" style="1" customWidth="1"/>
    <col min="4106" max="4106" width="8.7109375" style="1" customWidth="1"/>
    <col min="4107" max="4108" width="16.7109375" style="1" customWidth="1"/>
    <col min="4109" max="4110" width="8.7109375" style="1" customWidth="1"/>
    <col min="4111" max="4112" width="16.7109375" style="1" customWidth="1"/>
    <col min="4113" max="4113" width="8.7109375" style="1" customWidth="1"/>
    <col min="4114" max="4115" width="16.7109375" style="1" customWidth="1"/>
    <col min="4116" max="4116" width="8.7109375" style="1" customWidth="1"/>
    <col min="4117" max="4118" width="16.7109375" style="1" customWidth="1"/>
    <col min="4119" max="4119" width="8.7109375" style="1" customWidth="1"/>
    <col min="4120" max="4121" width="16.7109375" style="1" customWidth="1"/>
    <col min="4122" max="4122" width="8.7109375" style="1" customWidth="1"/>
    <col min="4123" max="4124" width="16.7109375" style="1" customWidth="1"/>
    <col min="4125" max="4128" width="8.7109375" style="1" customWidth="1"/>
    <col min="4129" max="4146" width="18.28515625" style="1" customWidth="1"/>
    <col min="4147" max="4147" width="24.7109375" style="1" customWidth="1"/>
    <col min="4148" max="4350" width="9.140625" style="1"/>
    <col min="4351" max="4351" width="24.7109375" style="1" customWidth="1"/>
    <col min="4352" max="4352" width="4.7109375" style="1" customWidth="1"/>
    <col min="4353" max="4354" width="16.7109375" style="1" customWidth="1"/>
    <col min="4355" max="4355" width="8.7109375" style="1" customWidth="1"/>
    <col min="4356" max="4357" width="16.7109375" style="1" customWidth="1"/>
    <col min="4358" max="4359" width="8.7109375" style="1" customWidth="1"/>
    <col min="4360" max="4361" width="16.7109375" style="1" customWidth="1"/>
    <col min="4362" max="4362" width="8.7109375" style="1" customWidth="1"/>
    <col min="4363" max="4364" width="16.7109375" style="1" customWidth="1"/>
    <col min="4365" max="4366" width="8.7109375" style="1" customWidth="1"/>
    <col min="4367" max="4368" width="16.7109375" style="1" customWidth="1"/>
    <col min="4369" max="4369" width="8.7109375" style="1" customWidth="1"/>
    <col min="4370" max="4371" width="16.7109375" style="1" customWidth="1"/>
    <col min="4372" max="4372" width="8.7109375" style="1" customWidth="1"/>
    <col min="4373" max="4374" width="16.7109375" style="1" customWidth="1"/>
    <col min="4375" max="4375" width="8.7109375" style="1" customWidth="1"/>
    <col min="4376" max="4377" width="16.7109375" style="1" customWidth="1"/>
    <col min="4378" max="4378" width="8.7109375" style="1" customWidth="1"/>
    <col min="4379" max="4380" width="16.7109375" style="1" customWidth="1"/>
    <col min="4381" max="4384" width="8.7109375" style="1" customWidth="1"/>
    <col min="4385" max="4402" width="18.28515625" style="1" customWidth="1"/>
    <col min="4403" max="4403" width="24.7109375" style="1" customWidth="1"/>
    <col min="4404" max="4606" width="9.140625" style="1"/>
    <col min="4607" max="4607" width="24.7109375" style="1" customWidth="1"/>
    <col min="4608" max="4608" width="4.7109375" style="1" customWidth="1"/>
    <col min="4609" max="4610" width="16.7109375" style="1" customWidth="1"/>
    <col min="4611" max="4611" width="8.7109375" style="1" customWidth="1"/>
    <col min="4612" max="4613" width="16.7109375" style="1" customWidth="1"/>
    <col min="4614" max="4615" width="8.7109375" style="1" customWidth="1"/>
    <col min="4616" max="4617" width="16.7109375" style="1" customWidth="1"/>
    <col min="4618" max="4618" width="8.7109375" style="1" customWidth="1"/>
    <col min="4619" max="4620" width="16.7109375" style="1" customWidth="1"/>
    <col min="4621" max="4622" width="8.7109375" style="1" customWidth="1"/>
    <col min="4623" max="4624" width="16.7109375" style="1" customWidth="1"/>
    <col min="4625" max="4625" width="8.7109375" style="1" customWidth="1"/>
    <col min="4626" max="4627" width="16.7109375" style="1" customWidth="1"/>
    <col min="4628" max="4628" width="8.7109375" style="1" customWidth="1"/>
    <col min="4629" max="4630" width="16.7109375" style="1" customWidth="1"/>
    <col min="4631" max="4631" width="8.7109375" style="1" customWidth="1"/>
    <col min="4632" max="4633" width="16.7109375" style="1" customWidth="1"/>
    <col min="4634" max="4634" width="8.7109375" style="1" customWidth="1"/>
    <col min="4635" max="4636" width="16.7109375" style="1" customWidth="1"/>
    <col min="4637" max="4640" width="8.7109375" style="1" customWidth="1"/>
    <col min="4641" max="4658" width="18.28515625" style="1" customWidth="1"/>
    <col min="4659" max="4659" width="24.7109375" style="1" customWidth="1"/>
    <col min="4660" max="4862" width="9.140625" style="1"/>
    <col min="4863" max="4863" width="24.7109375" style="1" customWidth="1"/>
    <col min="4864" max="4864" width="4.7109375" style="1" customWidth="1"/>
    <col min="4865" max="4866" width="16.7109375" style="1" customWidth="1"/>
    <col min="4867" max="4867" width="8.7109375" style="1" customWidth="1"/>
    <col min="4868" max="4869" width="16.7109375" style="1" customWidth="1"/>
    <col min="4870" max="4871" width="8.7109375" style="1" customWidth="1"/>
    <col min="4872" max="4873" width="16.7109375" style="1" customWidth="1"/>
    <col min="4874" max="4874" width="8.7109375" style="1" customWidth="1"/>
    <col min="4875" max="4876" width="16.7109375" style="1" customWidth="1"/>
    <col min="4877" max="4878" width="8.7109375" style="1" customWidth="1"/>
    <col min="4879" max="4880" width="16.7109375" style="1" customWidth="1"/>
    <col min="4881" max="4881" width="8.7109375" style="1" customWidth="1"/>
    <col min="4882" max="4883" width="16.7109375" style="1" customWidth="1"/>
    <col min="4884" max="4884" width="8.7109375" style="1" customWidth="1"/>
    <col min="4885" max="4886" width="16.7109375" style="1" customWidth="1"/>
    <col min="4887" max="4887" width="8.7109375" style="1" customWidth="1"/>
    <col min="4888" max="4889" width="16.7109375" style="1" customWidth="1"/>
    <col min="4890" max="4890" width="8.7109375" style="1" customWidth="1"/>
    <col min="4891" max="4892" width="16.7109375" style="1" customWidth="1"/>
    <col min="4893" max="4896" width="8.7109375" style="1" customWidth="1"/>
    <col min="4897" max="4914" width="18.28515625" style="1" customWidth="1"/>
    <col min="4915" max="4915" width="24.7109375" style="1" customWidth="1"/>
    <col min="4916" max="5118" width="9.140625" style="1"/>
    <col min="5119" max="5119" width="24.7109375" style="1" customWidth="1"/>
    <col min="5120" max="5120" width="4.7109375" style="1" customWidth="1"/>
    <col min="5121" max="5122" width="16.7109375" style="1" customWidth="1"/>
    <col min="5123" max="5123" width="8.7109375" style="1" customWidth="1"/>
    <col min="5124" max="5125" width="16.7109375" style="1" customWidth="1"/>
    <col min="5126" max="5127" width="8.7109375" style="1" customWidth="1"/>
    <col min="5128" max="5129" width="16.7109375" style="1" customWidth="1"/>
    <col min="5130" max="5130" width="8.7109375" style="1" customWidth="1"/>
    <col min="5131" max="5132" width="16.7109375" style="1" customWidth="1"/>
    <col min="5133" max="5134" width="8.7109375" style="1" customWidth="1"/>
    <col min="5135" max="5136" width="16.7109375" style="1" customWidth="1"/>
    <col min="5137" max="5137" width="8.7109375" style="1" customWidth="1"/>
    <col min="5138" max="5139" width="16.7109375" style="1" customWidth="1"/>
    <col min="5140" max="5140" width="8.7109375" style="1" customWidth="1"/>
    <col min="5141" max="5142" width="16.7109375" style="1" customWidth="1"/>
    <col min="5143" max="5143" width="8.7109375" style="1" customWidth="1"/>
    <col min="5144" max="5145" width="16.7109375" style="1" customWidth="1"/>
    <col min="5146" max="5146" width="8.7109375" style="1" customWidth="1"/>
    <col min="5147" max="5148" width="16.7109375" style="1" customWidth="1"/>
    <col min="5149" max="5152" width="8.7109375" style="1" customWidth="1"/>
    <col min="5153" max="5170" width="18.28515625" style="1" customWidth="1"/>
    <col min="5171" max="5171" width="24.7109375" style="1" customWidth="1"/>
    <col min="5172" max="5374" width="9.140625" style="1"/>
    <col min="5375" max="5375" width="24.7109375" style="1" customWidth="1"/>
    <col min="5376" max="5376" width="4.7109375" style="1" customWidth="1"/>
    <col min="5377" max="5378" width="16.7109375" style="1" customWidth="1"/>
    <col min="5379" max="5379" width="8.7109375" style="1" customWidth="1"/>
    <col min="5380" max="5381" width="16.7109375" style="1" customWidth="1"/>
    <col min="5382" max="5383" width="8.7109375" style="1" customWidth="1"/>
    <col min="5384" max="5385" width="16.7109375" style="1" customWidth="1"/>
    <col min="5386" max="5386" width="8.7109375" style="1" customWidth="1"/>
    <col min="5387" max="5388" width="16.7109375" style="1" customWidth="1"/>
    <col min="5389" max="5390" width="8.7109375" style="1" customWidth="1"/>
    <col min="5391" max="5392" width="16.7109375" style="1" customWidth="1"/>
    <col min="5393" max="5393" width="8.7109375" style="1" customWidth="1"/>
    <col min="5394" max="5395" width="16.7109375" style="1" customWidth="1"/>
    <col min="5396" max="5396" width="8.7109375" style="1" customWidth="1"/>
    <col min="5397" max="5398" width="16.7109375" style="1" customWidth="1"/>
    <col min="5399" max="5399" width="8.7109375" style="1" customWidth="1"/>
    <col min="5400" max="5401" width="16.7109375" style="1" customWidth="1"/>
    <col min="5402" max="5402" width="8.7109375" style="1" customWidth="1"/>
    <col min="5403" max="5404" width="16.7109375" style="1" customWidth="1"/>
    <col min="5405" max="5408" width="8.7109375" style="1" customWidth="1"/>
    <col min="5409" max="5426" width="18.28515625" style="1" customWidth="1"/>
    <col min="5427" max="5427" width="24.7109375" style="1" customWidth="1"/>
    <col min="5428" max="5630" width="9.140625" style="1"/>
    <col min="5631" max="5631" width="24.7109375" style="1" customWidth="1"/>
    <col min="5632" max="5632" width="4.7109375" style="1" customWidth="1"/>
    <col min="5633" max="5634" width="16.7109375" style="1" customWidth="1"/>
    <col min="5635" max="5635" width="8.7109375" style="1" customWidth="1"/>
    <col min="5636" max="5637" width="16.7109375" style="1" customWidth="1"/>
    <col min="5638" max="5639" width="8.7109375" style="1" customWidth="1"/>
    <col min="5640" max="5641" width="16.7109375" style="1" customWidth="1"/>
    <col min="5642" max="5642" width="8.7109375" style="1" customWidth="1"/>
    <col min="5643" max="5644" width="16.7109375" style="1" customWidth="1"/>
    <col min="5645" max="5646" width="8.7109375" style="1" customWidth="1"/>
    <col min="5647" max="5648" width="16.7109375" style="1" customWidth="1"/>
    <col min="5649" max="5649" width="8.7109375" style="1" customWidth="1"/>
    <col min="5650" max="5651" width="16.7109375" style="1" customWidth="1"/>
    <col min="5652" max="5652" width="8.7109375" style="1" customWidth="1"/>
    <col min="5653" max="5654" width="16.7109375" style="1" customWidth="1"/>
    <col min="5655" max="5655" width="8.7109375" style="1" customWidth="1"/>
    <col min="5656" max="5657" width="16.7109375" style="1" customWidth="1"/>
    <col min="5658" max="5658" width="8.7109375" style="1" customWidth="1"/>
    <col min="5659" max="5660" width="16.7109375" style="1" customWidth="1"/>
    <col min="5661" max="5664" width="8.7109375" style="1" customWidth="1"/>
    <col min="5665" max="5682" width="18.28515625" style="1" customWidth="1"/>
    <col min="5683" max="5683" width="24.7109375" style="1" customWidth="1"/>
    <col min="5684" max="5886" width="9.140625" style="1"/>
    <col min="5887" max="5887" width="24.7109375" style="1" customWidth="1"/>
    <col min="5888" max="5888" width="4.7109375" style="1" customWidth="1"/>
    <col min="5889" max="5890" width="16.7109375" style="1" customWidth="1"/>
    <col min="5891" max="5891" width="8.7109375" style="1" customWidth="1"/>
    <col min="5892" max="5893" width="16.7109375" style="1" customWidth="1"/>
    <col min="5894" max="5895" width="8.7109375" style="1" customWidth="1"/>
    <col min="5896" max="5897" width="16.7109375" style="1" customWidth="1"/>
    <col min="5898" max="5898" width="8.7109375" style="1" customWidth="1"/>
    <col min="5899" max="5900" width="16.7109375" style="1" customWidth="1"/>
    <col min="5901" max="5902" width="8.7109375" style="1" customWidth="1"/>
    <col min="5903" max="5904" width="16.7109375" style="1" customWidth="1"/>
    <col min="5905" max="5905" width="8.7109375" style="1" customWidth="1"/>
    <col min="5906" max="5907" width="16.7109375" style="1" customWidth="1"/>
    <col min="5908" max="5908" width="8.7109375" style="1" customWidth="1"/>
    <col min="5909" max="5910" width="16.7109375" style="1" customWidth="1"/>
    <col min="5911" max="5911" width="8.7109375" style="1" customWidth="1"/>
    <col min="5912" max="5913" width="16.7109375" style="1" customWidth="1"/>
    <col min="5914" max="5914" width="8.7109375" style="1" customWidth="1"/>
    <col min="5915" max="5916" width="16.7109375" style="1" customWidth="1"/>
    <col min="5917" max="5920" width="8.7109375" style="1" customWidth="1"/>
    <col min="5921" max="5938" width="18.28515625" style="1" customWidth="1"/>
    <col min="5939" max="5939" width="24.7109375" style="1" customWidth="1"/>
    <col min="5940" max="6142" width="9.140625" style="1"/>
    <col min="6143" max="6143" width="24.7109375" style="1" customWidth="1"/>
    <col min="6144" max="6144" width="4.7109375" style="1" customWidth="1"/>
    <col min="6145" max="6146" width="16.7109375" style="1" customWidth="1"/>
    <col min="6147" max="6147" width="8.7109375" style="1" customWidth="1"/>
    <col min="6148" max="6149" width="16.7109375" style="1" customWidth="1"/>
    <col min="6150" max="6151" width="8.7109375" style="1" customWidth="1"/>
    <col min="6152" max="6153" width="16.7109375" style="1" customWidth="1"/>
    <col min="6154" max="6154" width="8.7109375" style="1" customWidth="1"/>
    <col min="6155" max="6156" width="16.7109375" style="1" customWidth="1"/>
    <col min="6157" max="6158" width="8.7109375" style="1" customWidth="1"/>
    <col min="6159" max="6160" width="16.7109375" style="1" customWidth="1"/>
    <col min="6161" max="6161" width="8.7109375" style="1" customWidth="1"/>
    <col min="6162" max="6163" width="16.7109375" style="1" customWidth="1"/>
    <col min="6164" max="6164" width="8.7109375" style="1" customWidth="1"/>
    <col min="6165" max="6166" width="16.7109375" style="1" customWidth="1"/>
    <col min="6167" max="6167" width="8.7109375" style="1" customWidth="1"/>
    <col min="6168" max="6169" width="16.7109375" style="1" customWidth="1"/>
    <col min="6170" max="6170" width="8.7109375" style="1" customWidth="1"/>
    <col min="6171" max="6172" width="16.7109375" style="1" customWidth="1"/>
    <col min="6173" max="6176" width="8.7109375" style="1" customWidth="1"/>
    <col min="6177" max="6194" width="18.28515625" style="1" customWidth="1"/>
    <col min="6195" max="6195" width="24.7109375" style="1" customWidth="1"/>
    <col min="6196" max="6398" width="9.140625" style="1"/>
    <col min="6399" max="6399" width="24.7109375" style="1" customWidth="1"/>
    <col min="6400" max="6400" width="4.7109375" style="1" customWidth="1"/>
    <col min="6401" max="6402" width="16.7109375" style="1" customWidth="1"/>
    <col min="6403" max="6403" width="8.7109375" style="1" customWidth="1"/>
    <col min="6404" max="6405" width="16.7109375" style="1" customWidth="1"/>
    <col min="6406" max="6407" width="8.7109375" style="1" customWidth="1"/>
    <col min="6408" max="6409" width="16.7109375" style="1" customWidth="1"/>
    <col min="6410" max="6410" width="8.7109375" style="1" customWidth="1"/>
    <col min="6411" max="6412" width="16.7109375" style="1" customWidth="1"/>
    <col min="6413" max="6414" width="8.7109375" style="1" customWidth="1"/>
    <col min="6415" max="6416" width="16.7109375" style="1" customWidth="1"/>
    <col min="6417" max="6417" width="8.7109375" style="1" customWidth="1"/>
    <col min="6418" max="6419" width="16.7109375" style="1" customWidth="1"/>
    <col min="6420" max="6420" width="8.7109375" style="1" customWidth="1"/>
    <col min="6421" max="6422" width="16.7109375" style="1" customWidth="1"/>
    <col min="6423" max="6423" width="8.7109375" style="1" customWidth="1"/>
    <col min="6424" max="6425" width="16.7109375" style="1" customWidth="1"/>
    <col min="6426" max="6426" width="8.7109375" style="1" customWidth="1"/>
    <col min="6427" max="6428" width="16.7109375" style="1" customWidth="1"/>
    <col min="6429" max="6432" width="8.7109375" style="1" customWidth="1"/>
    <col min="6433" max="6450" width="18.28515625" style="1" customWidth="1"/>
    <col min="6451" max="6451" width="24.7109375" style="1" customWidth="1"/>
    <col min="6452" max="6654" width="9.140625" style="1"/>
    <col min="6655" max="6655" width="24.7109375" style="1" customWidth="1"/>
    <col min="6656" max="6656" width="4.7109375" style="1" customWidth="1"/>
    <col min="6657" max="6658" width="16.7109375" style="1" customWidth="1"/>
    <col min="6659" max="6659" width="8.7109375" style="1" customWidth="1"/>
    <col min="6660" max="6661" width="16.7109375" style="1" customWidth="1"/>
    <col min="6662" max="6663" width="8.7109375" style="1" customWidth="1"/>
    <col min="6664" max="6665" width="16.7109375" style="1" customWidth="1"/>
    <col min="6666" max="6666" width="8.7109375" style="1" customWidth="1"/>
    <col min="6667" max="6668" width="16.7109375" style="1" customWidth="1"/>
    <col min="6669" max="6670" width="8.7109375" style="1" customWidth="1"/>
    <col min="6671" max="6672" width="16.7109375" style="1" customWidth="1"/>
    <col min="6673" max="6673" width="8.7109375" style="1" customWidth="1"/>
    <col min="6674" max="6675" width="16.7109375" style="1" customWidth="1"/>
    <col min="6676" max="6676" width="8.7109375" style="1" customWidth="1"/>
    <col min="6677" max="6678" width="16.7109375" style="1" customWidth="1"/>
    <col min="6679" max="6679" width="8.7109375" style="1" customWidth="1"/>
    <col min="6680" max="6681" width="16.7109375" style="1" customWidth="1"/>
    <col min="6682" max="6682" width="8.7109375" style="1" customWidth="1"/>
    <col min="6683" max="6684" width="16.7109375" style="1" customWidth="1"/>
    <col min="6685" max="6688" width="8.7109375" style="1" customWidth="1"/>
    <col min="6689" max="6706" width="18.28515625" style="1" customWidth="1"/>
    <col min="6707" max="6707" width="24.7109375" style="1" customWidth="1"/>
    <col min="6708" max="6910" width="9.140625" style="1"/>
    <col min="6911" max="6911" width="24.7109375" style="1" customWidth="1"/>
    <col min="6912" max="6912" width="4.7109375" style="1" customWidth="1"/>
    <col min="6913" max="6914" width="16.7109375" style="1" customWidth="1"/>
    <col min="6915" max="6915" width="8.7109375" style="1" customWidth="1"/>
    <col min="6916" max="6917" width="16.7109375" style="1" customWidth="1"/>
    <col min="6918" max="6919" width="8.7109375" style="1" customWidth="1"/>
    <col min="6920" max="6921" width="16.7109375" style="1" customWidth="1"/>
    <col min="6922" max="6922" width="8.7109375" style="1" customWidth="1"/>
    <col min="6923" max="6924" width="16.7109375" style="1" customWidth="1"/>
    <col min="6925" max="6926" width="8.7109375" style="1" customWidth="1"/>
    <col min="6927" max="6928" width="16.7109375" style="1" customWidth="1"/>
    <col min="6929" max="6929" width="8.7109375" style="1" customWidth="1"/>
    <col min="6930" max="6931" width="16.7109375" style="1" customWidth="1"/>
    <col min="6932" max="6932" width="8.7109375" style="1" customWidth="1"/>
    <col min="6933" max="6934" width="16.7109375" style="1" customWidth="1"/>
    <col min="6935" max="6935" width="8.7109375" style="1" customWidth="1"/>
    <col min="6936" max="6937" width="16.7109375" style="1" customWidth="1"/>
    <col min="6938" max="6938" width="8.7109375" style="1" customWidth="1"/>
    <col min="6939" max="6940" width="16.7109375" style="1" customWidth="1"/>
    <col min="6941" max="6944" width="8.7109375" style="1" customWidth="1"/>
    <col min="6945" max="6962" width="18.28515625" style="1" customWidth="1"/>
    <col min="6963" max="6963" width="24.7109375" style="1" customWidth="1"/>
    <col min="6964" max="7166" width="9.140625" style="1"/>
    <col min="7167" max="7167" width="24.7109375" style="1" customWidth="1"/>
    <col min="7168" max="7168" width="4.7109375" style="1" customWidth="1"/>
    <col min="7169" max="7170" width="16.7109375" style="1" customWidth="1"/>
    <col min="7171" max="7171" width="8.7109375" style="1" customWidth="1"/>
    <col min="7172" max="7173" width="16.7109375" style="1" customWidth="1"/>
    <col min="7174" max="7175" width="8.7109375" style="1" customWidth="1"/>
    <col min="7176" max="7177" width="16.7109375" style="1" customWidth="1"/>
    <col min="7178" max="7178" width="8.7109375" style="1" customWidth="1"/>
    <col min="7179" max="7180" width="16.7109375" style="1" customWidth="1"/>
    <col min="7181" max="7182" width="8.7109375" style="1" customWidth="1"/>
    <col min="7183" max="7184" width="16.7109375" style="1" customWidth="1"/>
    <col min="7185" max="7185" width="8.7109375" style="1" customWidth="1"/>
    <col min="7186" max="7187" width="16.7109375" style="1" customWidth="1"/>
    <col min="7188" max="7188" width="8.7109375" style="1" customWidth="1"/>
    <col min="7189" max="7190" width="16.7109375" style="1" customWidth="1"/>
    <col min="7191" max="7191" width="8.7109375" style="1" customWidth="1"/>
    <col min="7192" max="7193" width="16.7109375" style="1" customWidth="1"/>
    <col min="7194" max="7194" width="8.7109375" style="1" customWidth="1"/>
    <col min="7195" max="7196" width="16.7109375" style="1" customWidth="1"/>
    <col min="7197" max="7200" width="8.7109375" style="1" customWidth="1"/>
    <col min="7201" max="7218" width="18.28515625" style="1" customWidth="1"/>
    <col min="7219" max="7219" width="24.7109375" style="1" customWidth="1"/>
    <col min="7220" max="7422" width="9.140625" style="1"/>
    <col min="7423" max="7423" width="24.7109375" style="1" customWidth="1"/>
    <col min="7424" max="7424" width="4.7109375" style="1" customWidth="1"/>
    <col min="7425" max="7426" width="16.7109375" style="1" customWidth="1"/>
    <col min="7427" max="7427" width="8.7109375" style="1" customWidth="1"/>
    <col min="7428" max="7429" width="16.7109375" style="1" customWidth="1"/>
    <col min="7430" max="7431" width="8.7109375" style="1" customWidth="1"/>
    <col min="7432" max="7433" width="16.7109375" style="1" customWidth="1"/>
    <col min="7434" max="7434" width="8.7109375" style="1" customWidth="1"/>
    <col min="7435" max="7436" width="16.7109375" style="1" customWidth="1"/>
    <col min="7437" max="7438" width="8.7109375" style="1" customWidth="1"/>
    <col min="7439" max="7440" width="16.7109375" style="1" customWidth="1"/>
    <col min="7441" max="7441" width="8.7109375" style="1" customWidth="1"/>
    <col min="7442" max="7443" width="16.7109375" style="1" customWidth="1"/>
    <col min="7444" max="7444" width="8.7109375" style="1" customWidth="1"/>
    <col min="7445" max="7446" width="16.7109375" style="1" customWidth="1"/>
    <col min="7447" max="7447" width="8.7109375" style="1" customWidth="1"/>
    <col min="7448" max="7449" width="16.7109375" style="1" customWidth="1"/>
    <col min="7450" max="7450" width="8.7109375" style="1" customWidth="1"/>
    <col min="7451" max="7452" width="16.7109375" style="1" customWidth="1"/>
    <col min="7453" max="7456" width="8.7109375" style="1" customWidth="1"/>
    <col min="7457" max="7474" width="18.28515625" style="1" customWidth="1"/>
    <col min="7475" max="7475" width="24.7109375" style="1" customWidth="1"/>
    <col min="7476" max="7678" width="9.140625" style="1"/>
    <col min="7679" max="7679" width="24.7109375" style="1" customWidth="1"/>
    <col min="7680" max="7680" width="4.7109375" style="1" customWidth="1"/>
    <col min="7681" max="7682" width="16.7109375" style="1" customWidth="1"/>
    <col min="7683" max="7683" width="8.7109375" style="1" customWidth="1"/>
    <col min="7684" max="7685" width="16.7109375" style="1" customWidth="1"/>
    <col min="7686" max="7687" width="8.7109375" style="1" customWidth="1"/>
    <col min="7688" max="7689" width="16.7109375" style="1" customWidth="1"/>
    <col min="7690" max="7690" width="8.7109375" style="1" customWidth="1"/>
    <col min="7691" max="7692" width="16.7109375" style="1" customWidth="1"/>
    <col min="7693" max="7694" width="8.7109375" style="1" customWidth="1"/>
    <col min="7695" max="7696" width="16.7109375" style="1" customWidth="1"/>
    <col min="7697" max="7697" width="8.7109375" style="1" customWidth="1"/>
    <col min="7698" max="7699" width="16.7109375" style="1" customWidth="1"/>
    <col min="7700" max="7700" width="8.7109375" style="1" customWidth="1"/>
    <col min="7701" max="7702" width="16.7109375" style="1" customWidth="1"/>
    <col min="7703" max="7703" width="8.7109375" style="1" customWidth="1"/>
    <col min="7704" max="7705" width="16.7109375" style="1" customWidth="1"/>
    <col min="7706" max="7706" width="8.7109375" style="1" customWidth="1"/>
    <col min="7707" max="7708" width="16.7109375" style="1" customWidth="1"/>
    <col min="7709" max="7712" width="8.7109375" style="1" customWidth="1"/>
    <col min="7713" max="7730" width="18.28515625" style="1" customWidth="1"/>
    <col min="7731" max="7731" width="24.7109375" style="1" customWidth="1"/>
    <col min="7732" max="7934" width="9.140625" style="1"/>
    <col min="7935" max="7935" width="24.7109375" style="1" customWidth="1"/>
    <col min="7936" max="7936" width="4.7109375" style="1" customWidth="1"/>
    <col min="7937" max="7938" width="16.7109375" style="1" customWidth="1"/>
    <col min="7939" max="7939" width="8.7109375" style="1" customWidth="1"/>
    <col min="7940" max="7941" width="16.7109375" style="1" customWidth="1"/>
    <col min="7942" max="7943" width="8.7109375" style="1" customWidth="1"/>
    <col min="7944" max="7945" width="16.7109375" style="1" customWidth="1"/>
    <col min="7946" max="7946" width="8.7109375" style="1" customWidth="1"/>
    <col min="7947" max="7948" width="16.7109375" style="1" customWidth="1"/>
    <col min="7949" max="7950" width="8.7109375" style="1" customWidth="1"/>
    <col min="7951" max="7952" width="16.7109375" style="1" customWidth="1"/>
    <col min="7953" max="7953" width="8.7109375" style="1" customWidth="1"/>
    <col min="7954" max="7955" width="16.7109375" style="1" customWidth="1"/>
    <col min="7956" max="7956" width="8.7109375" style="1" customWidth="1"/>
    <col min="7957" max="7958" width="16.7109375" style="1" customWidth="1"/>
    <col min="7959" max="7959" width="8.7109375" style="1" customWidth="1"/>
    <col min="7960" max="7961" width="16.7109375" style="1" customWidth="1"/>
    <col min="7962" max="7962" width="8.7109375" style="1" customWidth="1"/>
    <col min="7963" max="7964" width="16.7109375" style="1" customWidth="1"/>
    <col min="7965" max="7968" width="8.7109375" style="1" customWidth="1"/>
    <col min="7969" max="7986" width="18.28515625" style="1" customWidth="1"/>
    <col min="7987" max="7987" width="24.7109375" style="1" customWidth="1"/>
    <col min="7988" max="8190" width="9.140625" style="1"/>
    <col min="8191" max="8191" width="24.7109375" style="1" customWidth="1"/>
    <col min="8192" max="8192" width="4.7109375" style="1" customWidth="1"/>
    <col min="8193" max="8194" width="16.7109375" style="1" customWidth="1"/>
    <col min="8195" max="8195" width="8.7109375" style="1" customWidth="1"/>
    <col min="8196" max="8197" width="16.7109375" style="1" customWidth="1"/>
    <col min="8198" max="8199" width="8.7109375" style="1" customWidth="1"/>
    <col min="8200" max="8201" width="16.7109375" style="1" customWidth="1"/>
    <col min="8202" max="8202" width="8.7109375" style="1" customWidth="1"/>
    <col min="8203" max="8204" width="16.7109375" style="1" customWidth="1"/>
    <col min="8205" max="8206" width="8.7109375" style="1" customWidth="1"/>
    <col min="8207" max="8208" width="16.7109375" style="1" customWidth="1"/>
    <col min="8209" max="8209" width="8.7109375" style="1" customWidth="1"/>
    <col min="8210" max="8211" width="16.7109375" style="1" customWidth="1"/>
    <col min="8212" max="8212" width="8.7109375" style="1" customWidth="1"/>
    <col min="8213" max="8214" width="16.7109375" style="1" customWidth="1"/>
    <col min="8215" max="8215" width="8.7109375" style="1" customWidth="1"/>
    <col min="8216" max="8217" width="16.7109375" style="1" customWidth="1"/>
    <col min="8218" max="8218" width="8.7109375" style="1" customWidth="1"/>
    <col min="8219" max="8220" width="16.7109375" style="1" customWidth="1"/>
    <col min="8221" max="8224" width="8.7109375" style="1" customWidth="1"/>
    <col min="8225" max="8242" width="18.28515625" style="1" customWidth="1"/>
    <col min="8243" max="8243" width="24.7109375" style="1" customWidth="1"/>
    <col min="8244" max="8446" width="9.140625" style="1"/>
    <col min="8447" max="8447" width="24.7109375" style="1" customWidth="1"/>
    <col min="8448" max="8448" width="4.7109375" style="1" customWidth="1"/>
    <col min="8449" max="8450" width="16.7109375" style="1" customWidth="1"/>
    <col min="8451" max="8451" width="8.7109375" style="1" customWidth="1"/>
    <col min="8452" max="8453" width="16.7109375" style="1" customWidth="1"/>
    <col min="8454" max="8455" width="8.7109375" style="1" customWidth="1"/>
    <col min="8456" max="8457" width="16.7109375" style="1" customWidth="1"/>
    <col min="8458" max="8458" width="8.7109375" style="1" customWidth="1"/>
    <col min="8459" max="8460" width="16.7109375" style="1" customWidth="1"/>
    <col min="8461" max="8462" width="8.7109375" style="1" customWidth="1"/>
    <col min="8463" max="8464" width="16.7109375" style="1" customWidth="1"/>
    <col min="8465" max="8465" width="8.7109375" style="1" customWidth="1"/>
    <col min="8466" max="8467" width="16.7109375" style="1" customWidth="1"/>
    <col min="8468" max="8468" width="8.7109375" style="1" customWidth="1"/>
    <col min="8469" max="8470" width="16.7109375" style="1" customWidth="1"/>
    <col min="8471" max="8471" width="8.7109375" style="1" customWidth="1"/>
    <col min="8472" max="8473" width="16.7109375" style="1" customWidth="1"/>
    <col min="8474" max="8474" width="8.7109375" style="1" customWidth="1"/>
    <col min="8475" max="8476" width="16.7109375" style="1" customWidth="1"/>
    <col min="8477" max="8480" width="8.7109375" style="1" customWidth="1"/>
    <col min="8481" max="8498" width="18.28515625" style="1" customWidth="1"/>
    <col min="8499" max="8499" width="24.7109375" style="1" customWidth="1"/>
    <col min="8500" max="8702" width="9.140625" style="1"/>
    <col min="8703" max="8703" width="24.7109375" style="1" customWidth="1"/>
    <col min="8704" max="8704" width="4.7109375" style="1" customWidth="1"/>
    <col min="8705" max="8706" width="16.7109375" style="1" customWidth="1"/>
    <col min="8707" max="8707" width="8.7109375" style="1" customWidth="1"/>
    <col min="8708" max="8709" width="16.7109375" style="1" customWidth="1"/>
    <col min="8710" max="8711" width="8.7109375" style="1" customWidth="1"/>
    <col min="8712" max="8713" width="16.7109375" style="1" customWidth="1"/>
    <col min="8714" max="8714" width="8.7109375" style="1" customWidth="1"/>
    <col min="8715" max="8716" width="16.7109375" style="1" customWidth="1"/>
    <col min="8717" max="8718" width="8.7109375" style="1" customWidth="1"/>
    <col min="8719" max="8720" width="16.7109375" style="1" customWidth="1"/>
    <col min="8721" max="8721" width="8.7109375" style="1" customWidth="1"/>
    <col min="8722" max="8723" width="16.7109375" style="1" customWidth="1"/>
    <col min="8724" max="8724" width="8.7109375" style="1" customWidth="1"/>
    <col min="8725" max="8726" width="16.7109375" style="1" customWidth="1"/>
    <col min="8727" max="8727" width="8.7109375" style="1" customWidth="1"/>
    <col min="8728" max="8729" width="16.7109375" style="1" customWidth="1"/>
    <col min="8730" max="8730" width="8.7109375" style="1" customWidth="1"/>
    <col min="8731" max="8732" width="16.7109375" style="1" customWidth="1"/>
    <col min="8733" max="8736" width="8.7109375" style="1" customWidth="1"/>
    <col min="8737" max="8754" width="18.28515625" style="1" customWidth="1"/>
    <col min="8755" max="8755" width="24.7109375" style="1" customWidth="1"/>
    <col min="8756" max="8958" width="9.140625" style="1"/>
    <col min="8959" max="8959" width="24.7109375" style="1" customWidth="1"/>
    <col min="8960" max="8960" width="4.7109375" style="1" customWidth="1"/>
    <col min="8961" max="8962" width="16.7109375" style="1" customWidth="1"/>
    <col min="8963" max="8963" width="8.7109375" style="1" customWidth="1"/>
    <col min="8964" max="8965" width="16.7109375" style="1" customWidth="1"/>
    <col min="8966" max="8967" width="8.7109375" style="1" customWidth="1"/>
    <col min="8968" max="8969" width="16.7109375" style="1" customWidth="1"/>
    <col min="8970" max="8970" width="8.7109375" style="1" customWidth="1"/>
    <col min="8971" max="8972" width="16.7109375" style="1" customWidth="1"/>
    <col min="8973" max="8974" width="8.7109375" style="1" customWidth="1"/>
    <col min="8975" max="8976" width="16.7109375" style="1" customWidth="1"/>
    <col min="8977" max="8977" width="8.7109375" style="1" customWidth="1"/>
    <col min="8978" max="8979" width="16.7109375" style="1" customWidth="1"/>
    <col min="8980" max="8980" width="8.7109375" style="1" customWidth="1"/>
    <col min="8981" max="8982" width="16.7109375" style="1" customWidth="1"/>
    <col min="8983" max="8983" width="8.7109375" style="1" customWidth="1"/>
    <col min="8984" max="8985" width="16.7109375" style="1" customWidth="1"/>
    <col min="8986" max="8986" width="8.7109375" style="1" customWidth="1"/>
    <col min="8987" max="8988" width="16.7109375" style="1" customWidth="1"/>
    <col min="8989" max="8992" width="8.7109375" style="1" customWidth="1"/>
    <col min="8993" max="9010" width="18.28515625" style="1" customWidth="1"/>
    <col min="9011" max="9011" width="24.7109375" style="1" customWidth="1"/>
    <col min="9012" max="9214" width="9.140625" style="1"/>
    <col min="9215" max="9215" width="24.7109375" style="1" customWidth="1"/>
    <col min="9216" max="9216" width="4.7109375" style="1" customWidth="1"/>
    <col min="9217" max="9218" width="16.7109375" style="1" customWidth="1"/>
    <col min="9219" max="9219" width="8.7109375" style="1" customWidth="1"/>
    <col min="9220" max="9221" width="16.7109375" style="1" customWidth="1"/>
    <col min="9222" max="9223" width="8.7109375" style="1" customWidth="1"/>
    <col min="9224" max="9225" width="16.7109375" style="1" customWidth="1"/>
    <col min="9226" max="9226" width="8.7109375" style="1" customWidth="1"/>
    <col min="9227" max="9228" width="16.7109375" style="1" customWidth="1"/>
    <col min="9229" max="9230" width="8.7109375" style="1" customWidth="1"/>
    <col min="9231" max="9232" width="16.7109375" style="1" customWidth="1"/>
    <col min="9233" max="9233" width="8.7109375" style="1" customWidth="1"/>
    <col min="9234" max="9235" width="16.7109375" style="1" customWidth="1"/>
    <col min="9236" max="9236" width="8.7109375" style="1" customWidth="1"/>
    <col min="9237" max="9238" width="16.7109375" style="1" customWidth="1"/>
    <col min="9239" max="9239" width="8.7109375" style="1" customWidth="1"/>
    <col min="9240" max="9241" width="16.7109375" style="1" customWidth="1"/>
    <col min="9242" max="9242" width="8.7109375" style="1" customWidth="1"/>
    <col min="9243" max="9244" width="16.7109375" style="1" customWidth="1"/>
    <col min="9245" max="9248" width="8.7109375" style="1" customWidth="1"/>
    <col min="9249" max="9266" width="18.28515625" style="1" customWidth="1"/>
    <col min="9267" max="9267" width="24.7109375" style="1" customWidth="1"/>
    <col min="9268" max="9470" width="9.140625" style="1"/>
    <col min="9471" max="9471" width="24.7109375" style="1" customWidth="1"/>
    <col min="9472" max="9472" width="4.7109375" style="1" customWidth="1"/>
    <col min="9473" max="9474" width="16.7109375" style="1" customWidth="1"/>
    <col min="9475" max="9475" width="8.7109375" style="1" customWidth="1"/>
    <col min="9476" max="9477" width="16.7109375" style="1" customWidth="1"/>
    <col min="9478" max="9479" width="8.7109375" style="1" customWidth="1"/>
    <col min="9480" max="9481" width="16.7109375" style="1" customWidth="1"/>
    <col min="9482" max="9482" width="8.7109375" style="1" customWidth="1"/>
    <col min="9483" max="9484" width="16.7109375" style="1" customWidth="1"/>
    <col min="9485" max="9486" width="8.7109375" style="1" customWidth="1"/>
    <col min="9487" max="9488" width="16.7109375" style="1" customWidth="1"/>
    <col min="9489" max="9489" width="8.7109375" style="1" customWidth="1"/>
    <col min="9490" max="9491" width="16.7109375" style="1" customWidth="1"/>
    <col min="9492" max="9492" width="8.7109375" style="1" customWidth="1"/>
    <col min="9493" max="9494" width="16.7109375" style="1" customWidth="1"/>
    <col min="9495" max="9495" width="8.7109375" style="1" customWidth="1"/>
    <col min="9496" max="9497" width="16.7109375" style="1" customWidth="1"/>
    <col min="9498" max="9498" width="8.7109375" style="1" customWidth="1"/>
    <col min="9499" max="9500" width="16.7109375" style="1" customWidth="1"/>
    <col min="9501" max="9504" width="8.7109375" style="1" customWidth="1"/>
    <col min="9505" max="9522" width="18.28515625" style="1" customWidth="1"/>
    <col min="9523" max="9523" width="24.7109375" style="1" customWidth="1"/>
    <col min="9524" max="9726" width="9.140625" style="1"/>
    <col min="9727" max="9727" width="24.7109375" style="1" customWidth="1"/>
    <col min="9728" max="9728" width="4.7109375" style="1" customWidth="1"/>
    <col min="9729" max="9730" width="16.7109375" style="1" customWidth="1"/>
    <col min="9731" max="9731" width="8.7109375" style="1" customWidth="1"/>
    <col min="9732" max="9733" width="16.7109375" style="1" customWidth="1"/>
    <col min="9734" max="9735" width="8.7109375" style="1" customWidth="1"/>
    <col min="9736" max="9737" width="16.7109375" style="1" customWidth="1"/>
    <col min="9738" max="9738" width="8.7109375" style="1" customWidth="1"/>
    <col min="9739" max="9740" width="16.7109375" style="1" customWidth="1"/>
    <col min="9741" max="9742" width="8.7109375" style="1" customWidth="1"/>
    <col min="9743" max="9744" width="16.7109375" style="1" customWidth="1"/>
    <col min="9745" max="9745" width="8.7109375" style="1" customWidth="1"/>
    <col min="9746" max="9747" width="16.7109375" style="1" customWidth="1"/>
    <col min="9748" max="9748" width="8.7109375" style="1" customWidth="1"/>
    <col min="9749" max="9750" width="16.7109375" style="1" customWidth="1"/>
    <col min="9751" max="9751" width="8.7109375" style="1" customWidth="1"/>
    <col min="9752" max="9753" width="16.7109375" style="1" customWidth="1"/>
    <col min="9754" max="9754" width="8.7109375" style="1" customWidth="1"/>
    <col min="9755" max="9756" width="16.7109375" style="1" customWidth="1"/>
    <col min="9757" max="9760" width="8.7109375" style="1" customWidth="1"/>
    <col min="9761" max="9778" width="18.28515625" style="1" customWidth="1"/>
    <col min="9779" max="9779" width="24.7109375" style="1" customWidth="1"/>
    <col min="9780" max="9982" width="9.140625" style="1"/>
    <col min="9983" max="9983" width="24.7109375" style="1" customWidth="1"/>
    <col min="9984" max="9984" width="4.7109375" style="1" customWidth="1"/>
    <col min="9985" max="9986" width="16.7109375" style="1" customWidth="1"/>
    <col min="9987" max="9987" width="8.7109375" style="1" customWidth="1"/>
    <col min="9988" max="9989" width="16.7109375" style="1" customWidth="1"/>
    <col min="9990" max="9991" width="8.7109375" style="1" customWidth="1"/>
    <col min="9992" max="9993" width="16.7109375" style="1" customWidth="1"/>
    <col min="9994" max="9994" width="8.7109375" style="1" customWidth="1"/>
    <col min="9995" max="9996" width="16.7109375" style="1" customWidth="1"/>
    <col min="9997" max="9998" width="8.7109375" style="1" customWidth="1"/>
    <col min="9999" max="10000" width="16.7109375" style="1" customWidth="1"/>
    <col min="10001" max="10001" width="8.7109375" style="1" customWidth="1"/>
    <col min="10002" max="10003" width="16.7109375" style="1" customWidth="1"/>
    <col min="10004" max="10004" width="8.7109375" style="1" customWidth="1"/>
    <col min="10005" max="10006" width="16.7109375" style="1" customWidth="1"/>
    <col min="10007" max="10007" width="8.7109375" style="1" customWidth="1"/>
    <col min="10008" max="10009" width="16.7109375" style="1" customWidth="1"/>
    <col min="10010" max="10010" width="8.7109375" style="1" customWidth="1"/>
    <col min="10011" max="10012" width="16.7109375" style="1" customWidth="1"/>
    <col min="10013" max="10016" width="8.7109375" style="1" customWidth="1"/>
    <col min="10017" max="10034" width="18.28515625" style="1" customWidth="1"/>
    <col min="10035" max="10035" width="24.7109375" style="1" customWidth="1"/>
    <col min="10036" max="10238" width="9.140625" style="1"/>
    <col min="10239" max="10239" width="24.7109375" style="1" customWidth="1"/>
    <col min="10240" max="10240" width="4.7109375" style="1" customWidth="1"/>
    <col min="10241" max="10242" width="16.7109375" style="1" customWidth="1"/>
    <col min="10243" max="10243" width="8.7109375" style="1" customWidth="1"/>
    <col min="10244" max="10245" width="16.7109375" style="1" customWidth="1"/>
    <col min="10246" max="10247" width="8.7109375" style="1" customWidth="1"/>
    <col min="10248" max="10249" width="16.7109375" style="1" customWidth="1"/>
    <col min="10250" max="10250" width="8.7109375" style="1" customWidth="1"/>
    <col min="10251" max="10252" width="16.7109375" style="1" customWidth="1"/>
    <col min="10253" max="10254" width="8.7109375" style="1" customWidth="1"/>
    <col min="10255" max="10256" width="16.7109375" style="1" customWidth="1"/>
    <col min="10257" max="10257" width="8.7109375" style="1" customWidth="1"/>
    <col min="10258" max="10259" width="16.7109375" style="1" customWidth="1"/>
    <col min="10260" max="10260" width="8.7109375" style="1" customWidth="1"/>
    <col min="10261" max="10262" width="16.7109375" style="1" customWidth="1"/>
    <col min="10263" max="10263" width="8.7109375" style="1" customWidth="1"/>
    <col min="10264" max="10265" width="16.7109375" style="1" customWidth="1"/>
    <col min="10266" max="10266" width="8.7109375" style="1" customWidth="1"/>
    <col min="10267" max="10268" width="16.7109375" style="1" customWidth="1"/>
    <col min="10269" max="10272" width="8.7109375" style="1" customWidth="1"/>
    <col min="10273" max="10290" width="18.28515625" style="1" customWidth="1"/>
    <col min="10291" max="10291" width="24.7109375" style="1" customWidth="1"/>
    <col min="10292" max="10494" width="9.140625" style="1"/>
    <col min="10495" max="10495" width="24.7109375" style="1" customWidth="1"/>
    <col min="10496" max="10496" width="4.7109375" style="1" customWidth="1"/>
    <col min="10497" max="10498" width="16.7109375" style="1" customWidth="1"/>
    <col min="10499" max="10499" width="8.7109375" style="1" customWidth="1"/>
    <col min="10500" max="10501" width="16.7109375" style="1" customWidth="1"/>
    <col min="10502" max="10503" width="8.7109375" style="1" customWidth="1"/>
    <col min="10504" max="10505" width="16.7109375" style="1" customWidth="1"/>
    <col min="10506" max="10506" width="8.7109375" style="1" customWidth="1"/>
    <col min="10507" max="10508" width="16.7109375" style="1" customWidth="1"/>
    <col min="10509" max="10510" width="8.7109375" style="1" customWidth="1"/>
    <col min="10511" max="10512" width="16.7109375" style="1" customWidth="1"/>
    <col min="10513" max="10513" width="8.7109375" style="1" customWidth="1"/>
    <col min="10514" max="10515" width="16.7109375" style="1" customWidth="1"/>
    <col min="10516" max="10516" width="8.7109375" style="1" customWidth="1"/>
    <col min="10517" max="10518" width="16.7109375" style="1" customWidth="1"/>
    <col min="10519" max="10519" width="8.7109375" style="1" customWidth="1"/>
    <col min="10520" max="10521" width="16.7109375" style="1" customWidth="1"/>
    <col min="10522" max="10522" width="8.7109375" style="1" customWidth="1"/>
    <col min="10523" max="10524" width="16.7109375" style="1" customWidth="1"/>
    <col min="10525" max="10528" width="8.7109375" style="1" customWidth="1"/>
    <col min="10529" max="10546" width="18.28515625" style="1" customWidth="1"/>
    <col min="10547" max="10547" width="24.7109375" style="1" customWidth="1"/>
    <col min="10548" max="10750" width="9.140625" style="1"/>
    <col min="10751" max="10751" width="24.7109375" style="1" customWidth="1"/>
    <col min="10752" max="10752" width="4.7109375" style="1" customWidth="1"/>
    <col min="10753" max="10754" width="16.7109375" style="1" customWidth="1"/>
    <col min="10755" max="10755" width="8.7109375" style="1" customWidth="1"/>
    <col min="10756" max="10757" width="16.7109375" style="1" customWidth="1"/>
    <col min="10758" max="10759" width="8.7109375" style="1" customWidth="1"/>
    <col min="10760" max="10761" width="16.7109375" style="1" customWidth="1"/>
    <col min="10762" max="10762" width="8.7109375" style="1" customWidth="1"/>
    <col min="10763" max="10764" width="16.7109375" style="1" customWidth="1"/>
    <col min="10765" max="10766" width="8.7109375" style="1" customWidth="1"/>
    <col min="10767" max="10768" width="16.7109375" style="1" customWidth="1"/>
    <col min="10769" max="10769" width="8.7109375" style="1" customWidth="1"/>
    <col min="10770" max="10771" width="16.7109375" style="1" customWidth="1"/>
    <col min="10772" max="10772" width="8.7109375" style="1" customWidth="1"/>
    <col min="10773" max="10774" width="16.7109375" style="1" customWidth="1"/>
    <col min="10775" max="10775" width="8.7109375" style="1" customWidth="1"/>
    <col min="10776" max="10777" width="16.7109375" style="1" customWidth="1"/>
    <col min="10778" max="10778" width="8.7109375" style="1" customWidth="1"/>
    <col min="10779" max="10780" width="16.7109375" style="1" customWidth="1"/>
    <col min="10781" max="10784" width="8.7109375" style="1" customWidth="1"/>
    <col min="10785" max="10802" width="18.28515625" style="1" customWidth="1"/>
    <col min="10803" max="10803" width="24.7109375" style="1" customWidth="1"/>
    <col min="10804" max="11006" width="9.140625" style="1"/>
    <col min="11007" max="11007" width="24.7109375" style="1" customWidth="1"/>
    <col min="11008" max="11008" width="4.7109375" style="1" customWidth="1"/>
    <col min="11009" max="11010" width="16.7109375" style="1" customWidth="1"/>
    <col min="11011" max="11011" width="8.7109375" style="1" customWidth="1"/>
    <col min="11012" max="11013" width="16.7109375" style="1" customWidth="1"/>
    <col min="11014" max="11015" width="8.7109375" style="1" customWidth="1"/>
    <col min="11016" max="11017" width="16.7109375" style="1" customWidth="1"/>
    <col min="11018" max="11018" width="8.7109375" style="1" customWidth="1"/>
    <col min="11019" max="11020" width="16.7109375" style="1" customWidth="1"/>
    <col min="11021" max="11022" width="8.7109375" style="1" customWidth="1"/>
    <col min="11023" max="11024" width="16.7109375" style="1" customWidth="1"/>
    <col min="11025" max="11025" width="8.7109375" style="1" customWidth="1"/>
    <col min="11026" max="11027" width="16.7109375" style="1" customWidth="1"/>
    <col min="11028" max="11028" width="8.7109375" style="1" customWidth="1"/>
    <col min="11029" max="11030" width="16.7109375" style="1" customWidth="1"/>
    <col min="11031" max="11031" width="8.7109375" style="1" customWidth="1"/>
    <col min="11032" max="11033" width="16.7109375" style="1" customWidth="1"/>
    <col min="11034" max="11034" width="8.7109375" style="1" customWidth="1"/>
    <col min="11035" max="11036" width="16.7109375" style="1" customWidth="1"/>
    <col min="11037" max="11040" width="8.7109375" style="1" customWidth="1"/>
    <col min="11041" max="11058" width="18.28515625" style="1" customWidth="1"/>
    <col min="11059" max="11059" width="24.7109375" style="1" customWidth="1"/>
    <col min="11060" max="11262" width="9.140625" style="1"/>
    <col min="11263" max="11263" width="24.7109375" style="1" customWidth="1"/>
    <col min="11264" max="11264" width="4.7109375" style="1" customWidth="1"/>
    <col min="11265" max="11266" width="16.7109375" style="1" customWidth="1"/>
    <col min="11267" max="11267" width="8.7109375" style="1" customWidth="1"/>
    <col min="11268" max="11269" width="16.7109375" style="1" customWidth="1"/>
    <col min="11270" max="11271" width="8.7109375" style="1" customWidth="1"/>
    <col min="11272" max="11273" width="16.7109375" style="1" customWidth="1"/>
    <col min="11274" max="11274" width="8.7109375" style="1" customWidth="1"/>
    <col min="11275" max="11276" width="16.7109375" style="1" customWidth="1"/>
    <col min="11277" max="11278" width="8.7109375" style="1" customWidth="1"/>
    <col min="11279" max="11280" width="16.7109375" style="1" customWidth="1"/>
    <col min="11281" max="11281" width="8.7109375" style="1" customWidth="1"/>
    <col min="11282" max="11283" width="16.7109375" style="1" customWidth="1"/>
    <col min="11284" max="11284" width="8.7109375" style="1" customWidth="1"/>
    <col min="11285" max="11286" width="16.7109375" style="1" customWidth="1"/>
    <col min="11287" max="11287" width="8.7109375" style="1" customWidth="1"/>
    <col min="11288" max="11289" width="16.7109375" style="1" customWidth="1"/>
    <col min="11290" max="11290" width="8.7109375" style="1" customWidth="1"/>
    <col min="11291" max="11292" width="16.7109375" style="1" customWidth="1"/>
    <col min="11293" max="11296" width="8.7109375" style="1" customWidth="1"/>
    <col min="11297" max="11314" width="18.28515625" style="1" customWidth="1"/>
    <col min="11315" max="11315" width="24.7109375" style="1" customWidth="1"/>
    <col min="11316" max="11518" width="9.140625" style="1"/>
    <col min="11519" max="11519" width="24.7109375" style="1" customWidth="1"/>
    <col min="11520" max="11520" width="4.7109375" style="1" customWidth="1"/>
    <col min="11521" max="11522" width="16.7109375" style="1" customWidth="1"/>
    <col min="11523" max="11523" width="8.7109375" style="1" customWidth="1"/>
    <col min="11524" max="11525" width="16.7109375" style="1" customWidth="1"/>
    <col min="11526" max="11527" width="8.7109375" style="1" customWidth="1"/>
    <col min="11528" max="11529" width="16.7109375" style="1" customWidth="1"/>
    <col min="11530" max="11530" width="8.7109375" style="1" customWidth="1"/>
    <col min="11531" max="11532" width="16.7109375" style="1" customWidth="1"/>
    <col min="11533" max="11534" width="8.7109375" style="1" customWidth="1"/>
    <col min="11535" max="11536" width="16.7109375" style="1" customWidth="1"/>
    <col min="11537" max="11537" width="8.7109375" style="1" customWidth="1"/>
    <col min="11538" max="11539" width="16.7109375" style="1" customWidth="1"/>
    <col min="11540" max="11540" width="8.7109375" style="1" customWidth="1"/>
    <col min="11541" max="11542" width="16.7109375" style="1" customWidth="1"/>
    <col min="11543" max="11543" width="8.7109375" style="1" customWidth="1"/>
    <col min="11544" max="11545" width="16.7109375" style="1" customWidth="1"/>
    <col min="11546" max="11546" width="8.7109375" style="1" customWidth="1"/>
    <col min="11547" max="11548" width="16.7109375" style="1" customWidth="1"/>
    <col min="11549" max="11552" width="8.7109375" style="1" customWidth="1"/>
    <col min="11553" max="11570" width="18.28515625" style="1" customWidth="1"/>
    <col min="11571" max="11571" width="24.7109375" style="1" customWidth="1"/>
    <col min="11572" max="11774" width="9.140625" style="1"/>
    <col min="11775" max="11775" width="24.7109375" style="1" customWidth="1"/>
    <col min="11776" max="11776" width="4.7109375" style="1" customWidth="1"/>
    <col min="11777" max="11778" width="16.7109375" style="1" customWidth="1"/>
    <col min="11779" max="11779" width="8.7109375" style="1" customWidth="1"/>
    <col min="11780" max="11781" width="16.7109375" style="1" customWidth="1"/>
    <col min="11782" max="11783" width="8.7109375" style="1" customWidth="1"/>
    <col min="11784" max="11785" width="16.7109375" style="1" customWidth="1"/>
    <col min="11786" max="11786" width="8.7109375" style="1" customWidth="1"/>
    <col min="11787" max="11788" width="16.7109375" style="1" customWidth="1"/>
    <col min="11789" max="11790" width="8.7109375" style="1" customWidth="1"/>
    <col min="11791" max="11792" width="16.7109375" style="1" customWidth="1"/>
    <col min="11793" max="11793" width="8.7109375" style="1" customWidth="1"/>
    <col min="11794" max="11795" width="16.7109375" style="1" customWidth="1"/>
    <col min="11796" max="11796" width="8.7109375" style="1" customWidth="1"/>
    <col min="11797" max="11798" width="16.7109375" style="1" customWidth="1"/>
    <col min="11799" max="11799" width="8.7109375" style="1" customWidth="1"/>
    <col min="11800" max="11801" width="16.7109375" style="1" customWidth="1"/>
    <col min="11802" max="11802" width="8.7109375" style="1" customWidth="1"/>
    <col min="11803" max="11804" width="16.7109375" style="1" customWidth="1"/>
    <col min="11805" max="11808" width="8.7109375" style="1" customWidth="1"/>
    <col min="11809" max="11826" width="18.28515625" style="1" customWidth="1"/>
    <col min="11827" max="11827" width="24.7109375" style="1" customWidth="1"/>
    <col min="11828" max="12030" width="9.140625" style="1"/>
    <col min="12031" max="12031" width="24.7109375" style="1" customWidth="1"/>
    <col min="12032" max="12032" width="4.7109375" style="1" customWidth="1"/>
    <col min="12033" max="12034" width="16.7109375" style="1" customWidth="1"/>
    <col min="12035" max="12035" width="8.7109375" style="1" customWidth="1"/>
    <col min="12036" max="12037" width="16.7109375" style="1" customWidth="1"/>
    <col min="12038" max="12039" width="8.7109375" style="1" customWidth="1"/>
    <col min="12040" max="12041" width="16.7109375" style="1" customWidth="1"/>
    <col min="12042" max="12042" width="8.7109375" style="1" customWidth="1"/>
    <col min="12043" max="12044" width="16.7109375" style="1" customWidth="1"/>
    <col min="12045" max="12046" width="8.7109375" style="1" customWidth="1"/>
    <col min="12047" max="12048" width="16.7109375" style="1" customWidth="1"/>
    <col min="12049" max="12049" width="8.7109375" style="1" customWidth="1"/>
    <col min="12050" max="12051" width="16.7109375" style="1" customWidth="1"/>
    <col min="12052" max="12052" width="8.7109375" style="1" customWidth="1"/>
    <col min="12053" max="12054" width="16.7109375" style="1" customWidth="1"/>
    <col min="12055" max="12055" width="8.7109375" style="1" customWidth="1"/>
    <col min="12056" max="12057" width="16.7109375" style="1" customWidth="1"/>
    <col min="12058" max="12058" width="8.7109375" style="1" customWidth="1"/>
    <col min="12059" max="12060" width="16.7109375" style="1" customWidth="1"/>
    <col min="12061" max="12064" width="8.7109375" style="1" customWidth="1"/>
    <col min="12065" max="12082" width="18.28515625" style="1" customWidth="1"/>
    <col min="12083" max="12083" width="24.7109375" style="1" customWidth="1"/>
    <col min="12084" max="12286" width="9.140625" style="1"/>
    <col min="12287" max="12287" width="24.7109375" style="1" customWidth="1"/>
    <col min="12288" max="12288" width="4.7109375" style="1" customWidth="1"/>
    <col min="12289" max="12290" width="16.7109375" style="1" customWidth="1"/>
    <col min="12291" max="12291" width="8.7109375" style="1" customWidth="1"/>
    <col min="12292" max="12293" width="16.7109375" style="1" customWidth="1"/>
    <col min="12294" max="12295" width="8.7109375" style="1" customWidth="1"/>
    <col min="12296" max="12297" width="16.7109375" style="1" customWidth="1"/>
    <col min="12298" max="12298" width="8.7109375" style="1" customWidth="1"/>
    <col min="12299" max="12300" width="16.7109375" style="1" customWidth="1"/>
    <col min="12301" max="12302" width="8.7109375" style="1" customWidth="1"/>
    <col min="12303" max="12304" width="16.7109375" style="1" customWidth="1"/>
    <col min="12305" max="12305" width="8.7109375" style="1" customWidth="1"/>
    <col min="12306" max="12307" width="16.7109375" style="1" customWidth="1"/>
    <col min="12308" max="12308" width="8.7109375" style="1" customWidth="1"/>
    <col min="12309" max="12310" width="16.7109375" style="1" customWidth="1"/>
    <col min="12311" max="12311" width="8.7109375" style="1" customWidth="1"/>
    <col min="12312" max="12313" width="16.7109375" style="1" customWidth="1"/>
    <col min="12314" max="12314" width="8.7109375" style="1" customWidth="1"/>
    <col min="12315" max="12316" width="16.7109375" style="1" customWidth="1"/>
    <col min="12317" max="12320" width="8.7109375" style="1" customWidth="1"/>
    <col min="12321" max="12338" width="18.28515625" style="1" customWidth="1"/>
    <col min="12339" max="12339" width="24.7109375" style="1" customWidth="1"/>
    <col min="12340" max="12542" width="9.140625" style="1"/>
    <col min="12543" max="12543" width="24.7109375" style="1" customWidth="1"/>
    <col min="12544" max="12544" width="4.7109375" style="1" customWidth="1"/>
    <col min="12545" max="12546" width="16.7109375" style="1" customWidth="1"/>
    <col min="12547" max="12547" width="8.7109375" style="1" customWidth="1"/>
    <col min="12548" max="12549" width="16.7109375" style="1" customWidth="1"/>
    <col min="12550" max="12551" width="8.7109375" style="1" customWidth="1"/>
    <col min="12552" max="12553" width="16.7109375" style="1" customWidth="1"/>
    <col min="12554" max="12554" width="8.7109375" style="1" customWidth="1"/>
    <col min="12555" max="12556" width="16.7109375" style="1" customWidth="1"/>
    <col min="12557" max="12558" width="8.7109375" style="1" customWidth="1"/>
    <col min="12559" max="12560" width="16.7109375" style="1" customWidth="1"/>
    <col min="12561" max="12561" width="8.7109375" style="1" customWidth="1"/>
    <col min="12562" max="12563" width="16.7109375" style="1" customWidth="1"/>
    <col min="12564" max="12564" width="8.7109375" style="1" customWidth="1"/>
    <col min="12565" max="12566" width="16.7109375" style="1" customWidth="1"/>
    <col min="12567" max="12567" width="8.7109375" style="1" customWidth="1"/>
    <col min="12568" max="12569" width="16.7109375" style="1" customWidth="1"/>
    <col min="12570" max="12570" width="8.7109375" style="1" customWidth="1"/>
    <col min="12571" max="12572" width="16.7109375" style="1" customWidth="1"/>
    <col min="12573" max="12576" width="8.7109375" style="1" customWidth="1"/>
    <col min="12577" max="12594" width="18.28515625" style="1" customWidth="1"/>
    <col min="12595" max="12595" width="24.7109375" style="1" customWidth="1"/>
    <col min="12596" max="12798" width="9.140625" style="1"/>
    <col min="12799" max="12799" width="24.7109375" style="1" customWidth="1"/>
    <col min="12800" max="12800" width="4.7109375" style="1" customWidth="1"/>
    <col min="12801" max="12802" width="16.7109375" style="1" customWidth="1"/>
    <col min="12803" max="12803" width="8.7109375" style="1" customWidth="1"/>
    <col min="12804" max="12805" width="16.7109375" style="1" customWidth="1"/>
    <col min="12806" max="12807" width="8.7109375" style="1" customWidth="1"/>
    <col min="12808" max="12809" width="16.7109375" style="1" customWidth="1"/>
    <col min="12810" max="12810" width="8.7109375" style="1" customWidth="1"/>
    <col min="12811" max="12812" width="16.7109375" style="1" customWidth="1"/>
    <col min="12813" max="12814" width="8.7109375" style="1" customWidth="1"/>
    <col min="12815" max="12816" width="16.7109375" style="1" customWidth="1"/>
    <col min="12817" max="12817" width="8.7109375" style="1" customWidth="1"/>
    <col min="12818" max="12819" width="16.7109375" style="1" customWidth="1"/>
    <col min="12820" max="12820" width="8.7109375" style="1" customWidth="1"/>
    <col min="12821" max="12822" width="16.7109375" style="1" customWidth="1"/>
    <col min="12823" max="12823" width="8.7109375" style="1" customWidth="1"/>
    <col min="12824" max="12825" width="16.7109375" style="1" customWidth="1"/>
    <col min="12826" max="12826" width="8.7109375" style="1" customWidth="1"/>
    <col min="12827" max="12828" width="16.7109375" style="1" customWidth="1"/>
    <col min="12829" max="12832" width="8.7109375" style="1" customWidth="1"/>
    <col min="12833" max="12850" width="18.28515625" style="1" customWidth="1"/>
    <col min="12851" max="12851" width="24.7109375" style="1" customWidth="1"/>
    <col min="12852" max="13054" width="9.140625" style="1"/>
    <col min="13055" max="13055" width="24.7109375" style="1" customWidth="1"/>
    <col min="13056" max="13056" width="4.7109375" style="1" customWidth="1"/>
    <col min="13057" max="13058" width="16.7109375" style="1" customWidth="1"/>
    <col min="13059" max="13059" width="8.7109375" style="1" customWidth="1"/>
    <col min="13060" max="13061" width="16.7109375" style="1" customWidth="1"/>
    <col min="13062" max="13063" width="8.7109375" style="1" customWidth="1"/>
    <col min="13064" max="13065" width="16.7109375" style="1" customWidth="1"/>
    <col min="13066" max="13066" width="8.7109375" style="1" customWidth="1"/>
    <col min="13067" max="13068" width="16.7109375" style="1" customWidth="1"/>
    <col min="13069" max="13070" width="8.7109375" style="1" customWidth="1"/>
    <col min="13071" max="13072" width="16.7109375" style="1" customWidth="1"/>
    <col min="13073" max="13073" width="8.7109375" style="1" customWidth="1"/>
    <col min="13074" max="13075" width="16.7109375" style="1" customWidth="1"/>
    <col min="13076" max="13076" width="8.7109375" style="1" customWidth="1"/>
    <col min="13077" max="13078" width="16.7109375" style="1" customWidth="1"/>
    <col min="13079" max="13079" width="8.7109375" style="1" customWidth="1"/>
    <col min="13080" max="13081" width="16.7109375" style="1" customWidth="1"/>
    <col min="13082" max="13082" width="8.7109375" style="1" customWidth="1"/>
    <col min="13083" max="13084" width="16.7109375" style="1" customWidth="1"/>
    <col min="13085" max="13088" width="8.7109375" style="1" customWidth="1"/>
    <col min="13089" max="13106" width="18.28515625" style="1" customWidth="1"/>
    <col min="13107" max="13107" width="24.7109375" style="1" customWidth="1"/>
    <col min="13108" max="13310" width="9.140625" style="1"/>
    <col min="13311" max="13311" width="24.7109375" style="1" customWidth="1"/>
    <col min="13312" max="13312" width="4.7109375" style="1" customWidth="1"/>
    <col min="13313" max="13314" width="16.7109375" style="1" customWidth="1"/>
    <col min="13315" max="13315" width="8.7109375" style="1" customWidth="1"/>
    <col min="13316" max="13317" width="16.7109375" style="1" customWidth="1"/>
    <col min="13318" max="13319" width="8.7109375" style="1" customWidth="1"/>
    <col min="13320" max="13321" width="16.7109375" style="1" customWidth="1"/>
    <col min="13322" max="13322" width="8.7109375" style="1" customWidth="1"/>
    <col min="13323" max="13324" width="16.7109375" style="1" customWidth="1"/>
    <col min="13325" max="13326" width="8.7109375" style="1" customWidth="1"/>
    <col min="13327" max="13328" width="16.7109375" style="1" customWidth="1"/>
    <col min="13329" max="13329" width="8.7109375" style="1" customWidth="1"/>
    <col min="13330" max="13331" width="16.7109375" style="1" customWidth="1"/>
    <col min="13332" max="13332" width="8.7109375" style="1" customWidth="1"/>
    <col min="13333" max="13334" width="16.7109375" style="1" customWidth="1"/>
    <col min="13335" max="13335" width="8.7109375" style="1" customWidth="1"/>
    <col min="13336" max="13337" width="16.7109375" style="1" customWidth="1"/>
    <col min="13338" max="13338" width="8.7109375" style="1" customWidth="1"/>
    <col min="13339" max="13340" width="16.7109375" style="1" customWidth="1"/>
    <col min="13341" max="13344" width="8.7109375" style="1" customWidth="1"/>
    <col min="13345" max="13362" width="18.28515625" style="1" customWidth="1"/>
    <col min="13363" max="13363" width="24.7109375" style="1" customWidth="1"/>
    <col min="13364" max="13566" width="9.140625" style="1"/>
    <col min="13567" max="13567" width="24.7109375" style="1" customWidth="1"/>
    <col min="13568" max="13568" width="4.7109375" style="1" customWidth="1"/>
    <col min="13569" max="13570" width="16.7109375" style="1" customWidth="1"/>
    <col min="13571" max="13571" width="8.7109375" style="1" customWidth="1"/>
    <col min="13572" max="13573" width="16.7109375" style="1" customWidth="1"/>
    <col min="13574" max="13575" width="8.7109375" style="1" customWidth="1"/>
    <col min="13576" max="13577" width="16.7109375" style="1" customWidth="1"/>
    <col min="13578" max="13578" width="8.7109375" style="1" customWidth="1"/>
    <col min="13579" max="13580" width="16.7109375" style="1" customWidth="1"/>
    <col min="13581" max="13582" width="8.7109375" style="1" customWidth="1"/>
    <col min="13583" max="13584" width="16.7109375" style="1" customWidth="1"/>
    <col min="13585" max="13585" width="8.7109375" style="1" customWidth="1"/>
    <col min="13586" max="13587" width="16.7109375" style="1" customWidth="1"/>
    <col min="13588" max="13588" width="8.7109375" style="1" customWidth="1"/>
    <col min="13589" max="13590" width="16.7109375" style="1" customWidth="1"/>
    <col min="13591" max="13591" width="8.7109375" style="1" customWidth="1"/>
    <col min="13592" max="13593" width="16.7109375" style="1" customWidth="1"/>
    <col min="13594" max="13594" width="8.7109375" style="1" customWidth="1"/>
    <col min="13595" max="13596" width="16.7109375" style="1" customWidth="1"/>
    <col min="13597" max="13600" width="8.7109375" style="1" customWidth="1"/>
    <col min="13601" max="13618" width="18.28515625" style="1" customWidth="1"/>
    <col min="13619" max="13619" width="24.7109375" style="1" customWidth="1"/>
    <col min="13620" max="13822" width="9.140625" style="1"/>
    <col min="13823" max="13823" width="24.7109375" style="1" customWidth="1"/>
    <col min="13824" max="13824" width="4.7109375" style="1" customWidth="1"/>
    <col min="13825" max="13826" width="16.7109375" style="1" customWidth="1"/>
    <col min="13827" max="13827" width="8.7109375" style="1" customWidth="1"/>
    <col min="13828" max="13829" width="16.7109375" style="1" customWidth="1"/>
    <col min="13830" max="13831" width="8.7109375" style="1" customWidth="1"/>
    <col min="13832" max="13833" width="16.7109375" style="1" customWidth="1"/>
    <col min="13834" max="13834" width="8.7109375" style="1" customWidth="1"/>
    <col min="13835" max="13836" width="16.7109375" style="1" customWidth="1"/>
    <col min="13837" max="13838" width="8.7109375" style="1" customWidth="1"/>
    <col min="13839" max="13840" width="16.7109375" style="1" customWidth="1"/>
    <col min="13841" max="13841" width="8.7109375" style="1" customWidth="1"/>
    <col min="13842" max="13843" width="16.7109375" style="1" customWidth="1"/>
    <col min="13844" max="13844" width="8.7109375" style="1" customWidth="1"/>
    <col min="13845" max="13846" width="16.7109375" style="1" customWidth="1"/>
    <col min="13847" max="13847" width="8.7109375" style="1" customWidth="1"/>
    <col min="13848" max="13849" width="16.7109375" style="1" customWidth="1"/>
    <col min="13850" max="13850" width="8.7109375" style="1" customWidth="1"/>
    <col min="13851" max="13852" width="16.7109375" style="1" customWidth="1"/>
    <col min="13853" max="13856" width="8.7109375" style="1" customWidth="1"/>
    <col min="13857" max="13874" width="18.28515625" style="1" customWidth="1"/>
    <col min="13875" max="13875" width="24.7109375" style="1" customWidth="1"/>
    <col min="13876" max="14078" width="9.140625" style="1"/>
    <col min="14079" max="14079" width="24.7109375" style="1" customWidth="1"/>
    <col min="14080" max="14080" width="4.7109375" style="1" customWidth="1"/>
    <col min="14081" max="14082" width="16.7109375" style="1" customWidth="1"/>
    <col min="14083" max="14083" width="8.7109375" style="1" customWidth="1"/>
    <col min="14084" max="14085" width="16.7109375" style="1" customWidth="1"/>
    <col min="14086" max="14087" width="8.7109375" style="1" customWidth="1"/>
    <col min="14088" max="14089" width="16.7109375" style="1" customWidth="1"/>
    <col min="14090" max="14090" width="8.7109375" style="1" customWidth="1"/>
    <col min="14091" max="14092" width="16.7109375" style="1" customWidth="1"/>
    <col min="14093" max="14094" width="8.7109375" style="1" customWidth="1"/>
    <col min="14095" max="14096" width="16.7109375" style="1" customWidth="1"/>
    <col min="14097" max="14097" width="8.7109375" style="1" customWidth="1"/>
    <col min="14098" max="14099" width="16.7109375" style="1" customWidth="1"/>
    <col min="14100" max="14100" width="8.7109375" style="1" customWidth="1"/>
    <col min="14101" max="14102" width="16.7109375" style="1" customWidth="1"/>
    <col min="14103" max="14103" width="8.7109375" style="1" customWidth="1"/>
    <col min="14104" max="14105" width="16.7109375" style="1" customWidth="1"/>
    <col min="14106" max="14106" width="8.7109375" style="1" customWidth="1"/>
    <col min="14107" max="14108" width="16.7109375" style="1" customWidth="1"/>
    <col min="14109" max="14112" width="8.7109375" style="1" customWidth="1"/>
    <col min="14113" max="14130" width="18.28515625" style="1" customWidth="1"/>
    <col min="14131" max="14131" width="24.7109375" style="1" customWidth="1"/>
    <col min="14132" max="14334" width="9.140625" style="1"/>
    <col min="14335" max="14335" width="24.7109375" style="1" customWidth="1"/>
    <col min="14336" max="14336" width="4.7109375" style="1" customWidth="1"/>
    <col min="14337" max="14338" width="16.7109375" style="1" customWidth="1"/>
    <col min="14339" max="14339" width="8.7109375" style="1" customWidth="1"/>
    <col min="14340" max="14341" width="16.7109375" style="1" customWidth="1"/>
    <col min="14342" max="14343" width="8.7109375" style="1" customWidth="1"/>
    <col min="14344" max="14345" width="16.7109375" style="1" customWidth="1"/>
    <col min="14346" max="14346" width="8.7109375" style="1" customWidth="1"/>
    <col min="14347" max="14348" width="16.7109375" style="1" customWidth="1"/>
    <col min="14349" max="14350" width="8.7109375" style="1" customWidth="1"/>
    <col min="14351" max="14352" width="16.7109375" style="1" customWidth="1"/>
    <col min="14353" max="14353" width="8.7109375" style="1" customWidth="1"/>
    <col min="14354" max="14355" width="16.7109375" style="1" customWidth="1"/>
    <col min="14356" max="14356" width="8.7109375" style="1" customWidth="1"/>
    <col min="14357" max="14358" width="16.7109375" style="1" customWidth="1"/>
    <col min="14359" max="14359" width="8.7109375" style="1" customWidth="1"/>
    <col min="14360" max="14361" width="16.7109375" style="1" customWidth="1"/>
    <col min="14362" max="14362" width="8.7109375" style="1" customWidth="1"/>
    <col min="14363" max="14364" width="16.7109375" style="1" customWidth="1"/>
    <col min="14365" max="14368" width="8.7109375" style="1" customWidth="1"/>
    <col min="14369" max="14386" width="18.28515625" style="1" customWidth="1"/>
    <col min="14387" max="14387" width="24.7109375" style="1" customWidth="1"/>
    <col min="14388" max="14590" width="9.140625" style="1"/>
    <col min="14591" max="14591" width="24.7109375" style="1" customWidth="1"/>
    <col min="14592" max="14592" width="4.7109375" style="1" customWidth="1"/>
    <col min="14593" max="14594" width="16.7109375" style="1" customWidth="1"/>
    <col min="14595" max="14595" width="8.7109375" style="1" customWidth="1"/>
    <col min="14596" max="14597" width="16.7109375" style="1" customWidth="1"/>
    <col min="14598" max="14599" width="8.7109375" style="1" customWidth="1"/>
    <col min="14600" max="14601" width="16.7109375" style="1" customWidth="1"/>
    <col min="14602" max="14602" width="8.7109375" style="1" customWidth="1"/>
    <col min="14603" max="14604" width="16.7109375" style="1" customWidth="1"/>
    <col min="14605" max="14606" width="8.7109375" style="1" customWidth="1"/>
    <col min="14607" max="14608" width="16.7109375" style="1" customWidth="1"/>
    <col min="14609" max="14609" width="8.7109375" style="1" customWidth="1"/>
    <col min="14610" max="14611" width="16.7109375" style="1" customWidth="1"/>
    <col min="14612" max="14612" width="8.7109375" style="1" customWidth="1"/>
    <col min="14613" max="14614" width="16.7109375" style="1" customWidth="1"/>
    <col min="14615" max="14615" width="8.7109375" style="1" customWidth="1"/>
    <col min="14616" max="14617" width="16.7109375" style="1" customWidth="1"/>
    <col min="14618" max="14618" width="8.7109375" style="1" customWidth="1"/>
    <col min="14619" max="14620" width="16.7109375" style="1" customWidth="1"/>
    <col min="14621" max="14624" width="8.7109375" style="1" customWidth="1"/>
    <col min="14625" max="14642" width="18.28515625" style="1" customWidth="1"/>
    <col min="14643" max="14643" width="24.7109375" style="1" customWidth="1"/>
    <col min="14644" max="14846" width="9.140625" style="1"/>
    <col min="14847" max="14847" width="24.7109375" style="1" customWidth="1"/>
    <col min="14848" max="14848" width="4.7109375" style="1" customWidth="1"/>
    <col min="14849" max="14850" width="16.7109375" style="1" customWidth="1"/>
    <col min="14851" max="14851" width="8.7109375" style="1" customWidth="1"/>
    <col min="14852" max="14853" width="16.7109375" style="1" customWidth="1"/>
    <col min="14854" max="14855" width="8.7109375" style="1" customWidth="1"/>
    <col min="14856" max="14857" width="16.7109375" style="1" customWidth="1"/>
    <col min="14858" max="14858" width="8.7109375" style="1" customWidth="1"/>
    <col min="14859" max="14860" width="16.7109375" style="1" customWidth="1"/>
    <col min="14861" max="14862" width="8.7109375" style="1" customWidth="1"/>
    <col min="14863" max="14864" width="16.7109375" style="1" customWidth="1"/>
    <col min="14865" max="14865" width="8.7109375" style="1" customWidth="1"/>
    <col min="14866" max="14867" width="16.7109375" style="1" customWidth="1"/>
    <col min="14868" max="14868" width="8.7109375" style="1" customWidth="1"/>
    <col min="14869" max="14870" width="16.7109375" style="1" customWidth="1"/>
    <col min="14871" max="14871" width="8.7109375" style="1" customWidth="1"/>
    <col min="14872" max="14873" width="16.7109375" style="1" customWidth="1"/>
    <col min="14874" max="14874" width="8.7109375" style="1" customWidth="1"/>
    <col min="14875" max="14876" width="16.7109375" style="1" customWidth="1"/>
    <col min="14877" max="14880" width="8.7109375" style="1" customWidth="1"/>
    <col min="14881" max="14898" width="18.28515625" style="1" customWidth="1"/>
    <col min="14899" max="14899" width="24.7109375" style="1" customWidth="1"/>
    <col min="14900" max="15102" width="9.140625" style="1"/>
    <col min="15103" max="15103" width="24.7109375" style="1" customWidth="1"/>
    <col min="15104" max="15104" width="4.7109375" style="1" customWidth="1"/>
    <col min="15105" max="15106" width="16.7109375" style="1" customWidth="1"/>
    <col min="15107" max="15107" width="8.7109375" style="1" customWidth="1"/>
    <col min="15108" max="15109" width="16.7109375" style="1" customWidth="1"/>
    <col min="15110" max="15111" width="8.7109375" style="1" customWidth="1"/>
    <col min="15112" max="15113" width="16.7109375" style="1" customWidth="1"/>
    <col min="15114" max="15114" width="8.7109375" style="1" customWidth="1"/>
    <col min="15115" max="15116" width="16.7109375" style="1" customWidth="1"/>
    <col min="15117" max="15118" width="8.7109375" style="1" customWidth="1"/>
    <col min="15119" max="15120" width="16.7109375" style="1" customWidth="1"/>
    <col min="15121" max="15121" width="8.7109375" style="1" customWidth="1"/>
    <col min="15122" max="15123" width="16.7109375" style="1" customWidth="1"/>
    <col min="15124" max="15124" width="8.7109375" style="1" customWidth="1"/>
    <col min="15125" max="15126" width="16.7109375" style="1" customWidth="1"/>
    <col min="15127" max="15127" width="8.7109375" style="1" customWidth="1"/>
    <col min="15128" max="15129" width="16.7109375" style="1" customWidth="1"/>
    <col min="15130" max="15130" width="8.7109375" style="1" customWidth="1"/>
    <col min="15131" max="15132" width="16.7109375" style="1" customWidth="1"/>
    <col min="15133" max="15136" width="8.7109375" style="1" customWidth="1"/>
    <col min="15137" max="15154" width="18.28515625" style="1" customWidth="1"/>
    <col min="15155" max="15155" width="24.7109375" style="1" customWidth="1"/>
    <col min="15156" max="15358" width="9.140625" style="1"/>
    <col min="15359" max="15359" width="24.7109375" style="1" customWidth="1"/>
    <col min="15360" max="15360" width="4.7109375" style="1" customWidth="1"/>
    <col min="15361" max="15362" width="16.7109375" style="1" customWidth="1"/>
    <col min="15363" max="15363" width="8.7109375" style="1" customWidth="1"/>
    <col min="15364" max="15365" width="16.7109375" style="1" customWidth="1"/>
    <col min="15366" max="15367" width="8.7109375" style="1" customWidth="1"/>
    <col min="15368" max="15369" width="16.7109375" style="1" customWidth="1"/>
    <col min="15370" max="15370" width="8.7109375" style="1" customWidth="1"/>
    <col min="15371" max="15372" width="16.7109375" style="1" customWidth="1"/>
    <col min="15373" max="15374" width="8.7109375" style="1" customWidth="1"/>
    <col min="15375" max="15376" width="16.7109375" style="1" customWidth="1"/>
    <col min="15377" max="15377" width="8.7109375" style="1" customWidth="1"/>
    <col min="15378" max="15379" width="16.7109375" style="1" customWidth="1"/>
    <col min="15380" max="15380" width="8.7109375" style="1" customWidth="1"/>
    <col min="15381" max="15382" width="16.7109375" style="1" customWidth="1"/>
    <col min="15383" max="15383" width="8.7109375" style="1" customWidth="1"/>
    <col min="15384" max="15385" width="16.7109375" style="1" customWidth="1"/>
    <col min="15386" max="15386" width="8.7109375" style="1" customWidth="1"/>
    <col min="15387" max="15388" width="16.7109375" style="1" customWidth="1"/>
    <col min="15389" max="15392" width="8.7109375" style="1" customWidth="1"/>
    <col min="15393" max="15410" width="18.28515625" style="1" customWidth="1"/>
    <col min="15411" max="15411" width="24.7109375" style="1" customWidth="1"/>
    <col min="15412" max="15614" width="9.140625" style="1"/>
    <col min="15615" max="15615" width="24.7109375" style="1" customWidth="1"/>
    <col min="15616" max="15616" width="4.7109375" style="1" customWidth="1"/>
    <col min="15617" max="15618" width="16.7109375" style="1" customWidth="1"/>
    <col min="15619" max="15619" width="8.7109375" style="1" customWidth="1"/>
    <col min="15620" max="15621" width="16.7109375" style="1" customWidth="1"/>
    <col min="15622" max="15623" width="8.7109375" style="1" customWidth="1"/>
    <col min="15624" max="15625" width="16.7109375" style="1" customWidth="1"/>
    <col min="15626" max="15626" width="8.7109375" style="1" customWidth="1"/>
    <col min="15627" max="15628" width="16.7109375" style="1" customWidth="1"/>
    <col min="15629" max="15630" width="8.7109375" style="1" customWidth="1"/>
    <col min="15631" max="15632" width="16.7109375" style="1" customWidth="1"/>
    <col min="15633" max="15633" width="8.7109375" style="1" customWidth="1"/>
    <col min="15634" max="15635" width="16.7109375" style="1" customWidth="1"/>
    <col min="15636" max="15636" width="8.7109375" style="1" customWidth="1"/>
    <col min="15637" max="15638" width="16.7109375" style="1" customWidth="1"/>
    <col min="15639" max="15639" width="8.7109375" style="1" customWidth="1"/>
    <col min="15640" max="15641" width="16.7109375" style="1" customWidth="1"/>
    <col min="15642" max="15642" width="8.7109375" style="1" customWidth="1"/>
    <col min="15643" max="15644" width="16.7109375" style="1" customWidth="1"/>
    <col min="15645" max="15648" width="8.7109375" style="1" customWidth="1"/>
    <col min="15649" max="15666" width="18.28515625" style="1" customWidth="1"/>
    <col min="15667" max="15667" width="24.7109375" style="1" customWidth="1"/>
    <col min="15668" max="15870" width="9.140625" style="1"/>
    <col min="15871" max="15871" width="24.7109375" style="1" customWidth="1"/>
    <col min="15872" max="15872" width="4.7109375" style="1" customWidth="1"/>
    <col min="15873" max="15874" width="16.7109375" style="1" customWidth="1"/>
    <col min="15875" max="15875" width="8.7109375" style="1" customWidth="1"/>
    <col min="15876" max="15877" width="16.7109375" style="1" customWidth="1"/>
    <col min="15878" max="15879" width="8.7109375" style="1" customWidth="1"/>
    <col min="15880" max="15881" width="16.7109375" style="1" customWidth="1"/>
    <col min="15882" max="15882" width="8.7109375" style="1" customWidth="1"/>
    <col min="15883" max="15884" width="16.7109375" style="1" customWidth="1"/>
    <col min="15885" max="15886" width="8.7109375" style="1" customWidth="1"/>
    <col min="15887" max="15888" width="16.7109375" style="1" customWidth="1"/>
    <col min="15889" max="15889" width="8.7109375" style="1" customWidth="1"/>
    <col min="15890" max="15891" width="16.7109375" style="1" customWidth="1"/>
    <col min="15892" max="15892" width="8.7109375" style="1" customWidth="1"/>
    <col min="15893" max="15894" width="16.7109375" style="1" customWidth="1"/>
    <col min="15895" max="15895" width="8.7109375" style="1" customWidth="1"/>
    <col min="15896" max="15897" width="16.7109375" style="1" customWidth="1"/>
    <col min="15898" max="15898" width="8.7109375" style="1" customWidth="1"/>
    <col min="15899" max="15900" width="16.7109375" style="1" customWidth="1"/>
    <col min="15901" max="15904" width="8.7109375" style="1" customWidth="1"/>
    <col min="15905" max="15922" width="18.28515625" style="1" customWidth="1"/>
    <col min="15923" max="15923" width="24.7109375" style="1" customWidth="1"/>
    <col min="15924" max="16126" width="9.140625" style="1"/>
    <col min="16127" max="16127" width="24.7109375" style="1" customWidth="1"/>
    <col min="16128" max="16128" width="4.7109375" style="1" customWidth="1"/>
    <col min="16129" max="16130" width="16.7109375" style="1" customWidth="1"/>
    <col min="16131" max="16131" width="8.7109375" style="1" customWidth="1"/>
    <col min="16132" max="16133" width="16.7109375" style="1" customWidth="1"/>
    <col min="16134" max="16135" width="8.7109375" style="1" customWidth="1"/>
    <col min="16136" max="16137" width="16.7109375" style="1" customWidth="1"/>
    <col min="16138" max="16138" width="8.7109375" style="1" customWidth="1"/>
    <col min="16139" max="16140" width="16.7109375" style="1" customWidth="1"/>
    <col min="16141" max="16142" width="8.7109375" style="1" customWidth="1"/>
    <col min="16143" max="16144" width="16.7109375" style="1" customWidth="1"/>
    <col min="16145" max="16145" width="8.7109375" style="1" customWidth="1"/>
    <col min="16146" max="16147" width="16.7109375" style="1" customWidth="1"/>
    <col min="16148" max="16148" width="8.7109375" style="1" customWidth="1"/>
    <col min="16149" max="16150" width="16.7109375" style="1" customWidth="1"/>
    <col min="16151" max="16151" width="8.7109375" style="1" customWidth="1"/>
    <col min="16152" max="16153" width="16.7109375" style="1" customWidth="1"/>
    <col min="16154" max="16154" width="8.7109375" style="1" customWidth="1"/>
    <col min="16155" max="16156" width="16.7109375" style="1" customWidth="1"/>
    <col min="16157" max="16160" width="8.7109375" style="1" customWidth="1"/>
    <col min="16161" max="16178" width="18.28515625" style="1" customWidth="1"/>
    <col min="16179" max="16179" width="24.7109375" style="1" customWidth="1"/>
    <col min="16180" max="16384" width="9.140625" style="1"/>
  </cols>
  <sheetData>
    <row r="1" spans="1:51" ht="12.75">
      <c r="AP1" s="37"/>
      <c r="AQ1" s="37"/>
      <c r="AR1" s="37"/>
      <c r="AV1" s="37"/>
      <c r="AW1" s="37"/>
      <c r="AX1" s="37"/>
      <c r="AY1" s="37"/>
    </row>
    <row r="2" spans="1:51" ht="12.75">
      <c r="AP2" s="37"/>
      <c r="AQ2" s="37"/>
      <c r="AR2" s="37"/>
      <c r="AV2" s="38"/>
      <c r="AW2" s="37"/>
      <c r="AX2" s="37"/>
      <c r="AY2" s="37"/>
    </row>
    <row r="3" spans="1:51" ht="12.75">
      <c r="A3" s="2"/>
    </row>
    <row r="4" spans="1:51" ht="36" customHeight="1">
      <c r="A4" s="39"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4"/>
      <c r="AT4" s="4"/>
      <c r="AU4" s="4"/>
      <c r="AV4" s="4"/>
      <c r="AW4" s="4"/>
      <c r="AX4" s="4"/>
      <c r="AY4" s="4"/>
    </row>
    <row r="5" spans="1:51" ht="12.75"/>
    <row r="6" spans="1:51" ht="12.75">
      <c r="A6" s="36" t="s">
        <v>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5"/>
      <c r="AT6" s="5"/>
      <c r="AU6" s="5"/>
      <c r="AV6" s="5"/>
      <c r="AW6" s="5"/>
      <c r="AX6" s="5"/>
      <c r="AY6" s="5"/>
    </row>
    <row r="7" spans="1:51" ht="12.75"/>
    <row r="8" spans="1:51" ht="12.75">
      <c r="A8" s="6" t="s">
        <v>2</v>
      </c>
      <c r="D8" s="40" t="s">
        <v>3</v>
      </c>
      <c r="E8" s="40"/>
      <c r="F8" s="40"/>
      <c r="G8" s="40"/>
      <c r="H8" s="40"/>
      <c r="I8" s="40"/>
      <c r="U8" s="7"/>
      <c r="V8" s="7"/>
      <c r="W8" s="7"/>
      <c r="X8" s="7"/>
      <c r="Y8" s="7"/>
      <c r="Z8" s="7"/>
      <c r="AA8" s="7"/>
      <c r="AB8" s="7"/>
      <c r="AC8" s="7"/>
      <c r="AD8" s="7"/>
      <c r="AE8" s="7"/>
      <c r="AF8" s="7"/>
      <c r="AG8" s="7"/>
      <c r="AH8" s="7"/>
    </row>
    <row r="9" spans="1:51" ht="12.75">
      <c r="A9" s="6" t="s">
        <v>4</v>
      </c>
    </row>
    <row r="10" spans="1:51" ht="12.75"/>
    <row r="11" spans="1:51" ht="71.25" customHeight="1">
      <c r="A11" s="41" t="s">
        <v>5</v>
      </c>
      <c r="B11" s="41" t="s">
        <v>6</v>
      </c>
      <c r="C11" s="44" t="s">
        <v>7</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5" t="s">
        <v>8</v>
      </c>
      <c r="AG11" s="41" t="s">
        <v>9</v>
      </c>
      <c r="AH11" s="52"/>
      <c r="AI11" s="41" t="s">
        <v>10</v>
      </c>
      <c r="AJ11" s="51"/>
      <c r="AK11" s="51"/>
      <c r="AL11" s="51"/>
      <c r="AM11" s="49"/>
      <c r="AN11" s="41" t="s">
        <v>11</v>
      </c>
      <c r="AO11" s="51"/>
      <c r="AP11" s="51"/>
      <c r="AQ11" s="51"/>
      <c r="AR11" s="49"/>
      <c r="AS11" s="41" t="s">
        <v>12</v>
      </c>
      <c r="AT11" s="51"/>
      <c r="AU11" s="51"/>
      <c r="AV11" s="41" t="s">
        <v>13</v>
      </c>
      <c r="AW11" s="51"/>
      <c r="AX11" s="51"/>
      <c r="AY11" s="44" t="s">
        <v>14</v>
      </c>
    </row>
    <row r="12" spans="1:51" ht="30" customHeight="1">
      <c r="A12" s="42"/>
      <c r="B12" s="42"/>
      <c r="C12" s="44" t="s">
        <v>15</v>
      </c>
      <c r="D12" s="44"/>
      <c r="E12" s="44"/>
      <c r="F12" s="44"/>
      <c r="G12" s="44"/>
      <c r="H12" s="44"/>
      <c r="I12" s="44"/>
      <c r="J12" s="44"/>
      <c r="K12" s="44"/>
      <c r="L12" s="44"/>
      <c r="M12" s="44"/>
      <c r="N12" s="44"/>
      <c r="O12" s="44"/>
      <c r="P12" s="44"/>
      <c r="Q12" s="44"/>
      <c r="R12" s="44"/>
      <c r="S12" s="44"/>
      <c r="T12" s="44"/>
      <c r="U12" s="44"/>
      <c r="V12" s="44"/>
      <c r="W12" s="44" t="s">
        <v>16</v>
      </c>
      <c r="X12" s="44"/>
      <c r="Y12" s="44"/>
      <c r="Z12" s="44"/>
      <c r="AA12" s="44"/>
      <c r="AB12" s="44"/>
      <c r="AC12" s="41" t="s">
        <v>17</v>
      </c>
      <c r="AD12" s="51"/>
      <c r="AE12" s="52"/>
      <c r="AF12" s="46"/>
      <c r="AG12" s="42"/>
      <c r="AH12" s="55"/>
      <c r="AI12" s="41" t="s">
        <v>18</v>
      </c>
      <c r="AJ12" s="51"/>
      <c r="AK12" s="8" t="s">
        <v>19</v>
      </c>
      <c r="AL12" s="9" t="s">
        <v>20</v>
      </c>
      <c r="AM12" s="10" t="s">
        <v>21</v>
      </c>
      <c r="AN12" s="41" t="s">
        <v>18</v>
      </c>
      <c r="AO12" s="51"/>
      <c r="AP12" s="8" t="s">
        <v>19</v>
      </c>
      <c r="AQ12" s="9" t="s">
        <v>20</v>
      </c>
      <c r="AR12" s="10" t="s">
        <v>21</v>
      </c>
      <c r="AS12" s="9" t="s">
        <v>18</v>
      </c>
      <c r="AT12" s="9" t="s">
        <v>19</v>
      </c>
      <c r="AU12" s="9" t="s">
        <v>20</v>
      </c>
      <c r="AV12" s="11" t="s">
        <v>18</v>
      </c>
      <c r="AW12" s="10" t="s">
        <v>19</v>
      </c>
      <c r="AX12" s="9" t="s">
        <v>20</v>
      </c>
      <c r="AY12" s="50"/>
    </row>
    <row r="13" spans="1:51" ht="48" customHeight="1">
      <c r="A13" s="42"/>
      <c r="B13" s="42"/>
      <c r="C13" s="44" t="s">
        <v>22</v>
      </c>
      <c r="D13" s="44"/>
      <c r="E13" s="44"/>
      <c r="F13" s="44" t="s">
        <v>23</v>
      </c>
      <c r="G13" s="44"/>
      <c r="H13" s="44"/>
      <c r="I13" s="44"/>
      <c r="J13" s="48" t="s">
        <v>24</v>
      </c>
      <c r="K13" s="49"/>
      <c r="L13" s="50"/>
      <c r="M13" s="44" t="s">
        <v>25</v>
      </c>
      <c r="N13" s="44"/>
      <c r="O13" s="44"/>
      <c r="P13" s="44"/>
      <c r="Q13" s="44" t="s">
        <v>26</v>
      </c>
      <c r="R13" s="44"/>
      <c r="S13" s="44"/>
      <c r="T13" s="44" t="s">
        <v>27</v>
      </c>
      <c r="U13" s="44"/>
      <c r="V13" s="44"/>
      <c r="W13" s="44" t="s">
        <v>28</v>
      </c>
      <c r="X13" s="44"/>
      <c r="Y13" s="44"/>
      <c r="Z13" s="44" t="s">
        <v>29</v>
      </c>
      <c r="AA13" s="44"/>
      <c r="AB13" s="44"/>
      <c r="AC13" s="43"/>
      <c r="AD13" s="53"/>
      <c r="AE13" s="54"/>
      <c r="AF13" s="46"/>
      <c r="AG13" s="43"/>
      <c r="AH13" s="54"/>
      <c r="AI13" s="42" t="s">
        <v>30</v>
      </c>
      <c r="AJ13" s="56"/>
      <c r="AK13" s="12" t="s">
        <v>31</v>
      </c>
      <c r="AL13" s="13" t="s">
        <v>32</v>
      </c>
      <c r="AM13" s="9" t="s">
        <v>33</v>
      </c>
      <c r="AN13" s="42" t="s">
        <v>30</v>
      </c>
      <c r="AO13" s="56"/>
      <c r="AP13" s="12" t="s">
        <v>31</v>
      </c>
      <c r="AQ13" s="12" t="s">
        <v>32</v>
      </c>
      <c r="AR13" s="9" t="s">
        <v>33</v>
      </c>
      <c r="AS13" s="13" t="s">
        <v>30</v>
      </c>
      <c r="AT13" s="13" t="s">
        <v>31</v>
      </c>
      <c r="AU13" s="13" t="s">
        <v>32</v>
      </c>
      <c r="AV13" s="13" t="s">
        <v>30</v>
      </c>
      <c r="AW13" s="13" t="s">
        <v>31</v>
      </c>
      <c r="AX13" s="13" t="s">
        <v>32</v>
      </c>
      <c r="AY13" s="50"/>
    </row>
    <row r="14" spans="1:51" ht="12.75">
      <c r="A14" s="42"/>
      <c r="B14" s="42"/>
      <c r="C14" s="44" t="s">
        <v>34</v>
      </c>
      <c r="D14" s="44" t="s">
        <v>35</v>
      </c>
      <c r="E14" s="44" t="s">
        <v>36</v>
      </c>
      <c r="F14" s="44" t="s">
        <v>34</v>
      </c>
      <c r="G14" s="44" t="s">
        <v>35</v>
      </c>
      <c r="H14" s="44" t="s">
        <v>36</v>
      </c>
      <c r="I14" s="44" t="s">
        <v>37</v>
      </c>
      <c r="J14" s="44" t="s">
        <v>34</v>
      </c>
      <c r="K14" s="44" t="s">
        <v>38</v>
      </c>
      <c r="L14" s="44" t="s">
        <v>36</v>
      </c>
      <c r="M14" s="44" t="s">
        <v>34</v>
      </c>
      <c r="N14" s="44" t="s">
        <v>38</v>
      </c>
      <c r="O14" s="44" t="s">
        <v>36</v>
      </c>
      <c r="P14" s="44" t="s">
        <v>37</v>
      </c>
      <c r="Q14" s="44" t="s">
        <v>34</v>
      </c>
      <c r="R14" s="44" t="s">
        <v>38</v>
      </c>
      <c r="S14" s="44" t="s">
        <v>36</v>
      </c>
      <c r="T14" s="44" t="s">
        <v>34</v>
      </c>
      <c r="U14" s="44" t="s">
        <v>38</v>
      </c>
      <c r="V14" s="44" t="s">
        <v>36</v>
      </c>
      <c r="W14" s="44" t="s">
        <v>34</v>
      </c>
      <c r="X14" s="44" t="s">
        <v>35</v>
      </c>
      <c r="Y14" s="44" t="s">
        <v>36</v>
      </c>
      <c r="Z14" s="44" t="s">
        <v>34</v>
      </c>
      <c r="AA14" s="44" t="s">
        <v>38</v>
      </c>
      <c r="AB14" s="44" t="s">
        <v>36</v>
      </c>
      <c r="AC14" s="44" t="s">
        <v>34</v>
      </c>
      <c r="AD14" s="44" t="s">
        <v>35</v>
      </c>
      <c r="AE14" s="44" t="s">
        <v>36</v>
      </c>
      <c r="AF14" s="46"/>
      <c r="AG14" s="45" t="s">
        <v>39</v>
      </c>
      <c r="AH14" s="45" t="s">
        <v>40</v>
      </c>
      <c r="AI14" s="44" t="s">
        <v>41</v>
      </c>
      <c r="AJ14" s="44" t="s">
        <v>42</v>
      </c>
      <c r="AK14" s="42"/>
      <c r="AL14" s="42"/>
      <c r="AM14" s="46"/>
      <c r="AN14" s="45" t="s">
        <v>41</v>
      </c>
      <c r="AO14" s="45" t="s">
        <v>42</v>
      </c>
      <c r="AP14" s="42"/>
      <c r="AQ14" s="42"/>
      <c r="AR14" s="46"/>
      <c r="AS14" s="55"/>
      <c r="AT14" s="46"/>
      <c r="AU14" s="46"/>
      <c r="AV14" s="55"/>
      <c r="AW14" s="56"/>
      <c r="AX14" s="46"/>
      <c r="AY14" s="50"/>
    </row>
    <row r="15" spans="1:51" ht="51" customHeight="1">
      <c r="A15" s="43"/>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7"/>
      <c r="AG15" s="47"/>
      <c r="AH15" s="47"/>
      <c r="AI15" s="44"/>
      <c r="AJ15" s="44"/>
      <c r="AK15" s="43"/>
      <c r="AL15" s="43"/>
      <c r="AM15" s="47"/>
      <c r="AN15" s="47"/>
      <c r="AO15" s="47"/>
      <c r="AP15" s="43"/>
      <c r="AQ15" s="43"/>
      <c r="AR15" s="47"/>
      <c r="AS15" s="54"/>
      <c r="AT15" s="47"/>
      <c r="AU15" s="47"/>
      <c r="AV15" s="54"/>
      <c r="AW15" s="53"/>
      <c r="AX15" s="47"/>
      <c r="AY15" s="50"/>
    </row>
    <row r="16" spans="1:51" ht="12.75">
      <c r="A16" s="14">
        <v>1</v>
      </c>
      <c r="B16" s="14">
        <v>2</v>
      </c>
      <c r="C16" s="14">
        <v>3</v>
      </c>
      <c r="D16" s="14">
        <v>4</v>
      </c>
      <c r="E16" s="14">
        <v>5</v>
      </c>
      <c r="F16" s="14">
        <v>6</v>
      </c>
      <c r="G16" s="14">
        <v>7</v>
      </c>
      <c r="H16" s="14">
        <v>8</v>
      </c>
      <c r="I16" s="14">
        <v>9</v>
      </c>
      <c r="J16" s="14">
        <v>10</v>
      </c>
      <c r="K16" s="14">
        <v>11</v>
      </c>
      <c r="L16" s="14">
        <v>12</v>
      </c>
      <c r="M16" s="14">
        <v>13</v>
      </c>
      <c r="N16" s="14">
        <v>14</v>
      </c>
      <c r="O16" s="14">
        <v>15</v>
      </c>
      <c r="P16" s="14">
        <v>16</v>
      </c>
      <c r="Q16" s="14">
        <v>17</v>
      </c>
      <c r="R16" s="14">
        <v>18</v>
      </c>
      <c r="S16" s="14">
        <v>19</v>
      </c>
      <c r="T16" s="14">
        <v>20</v>
      </c>
      <c r="U16" s="14">
        <v>21</v>
      </c>
      <c r="V16" s="14">
        <v>22</v>
      </c>
      <c r="W16" s="14">
        <v>23</v>
      </c>
      <c r="X16" s="14">
        <v>24</v>
      </c>
      <c r="Y16" s="14">
        <v>25</v>
      </c>
      <c r="Z16" s="14">
        <v>26</v>
      </c>
      <c r="AA16" s="14">
        <v>27</v>
      </c>
      <c r="AB16" s="14">
        <v>28</v>
      </c>
      <c r="AC16" s="14">
        <v>29</v>
      </c>
      <c r="AD16" s="14">
        <v>30</v>
      </c>
      <c r="AE16" s="14">
        <v>31</v>
      </c>
      <c r="AF16" s="14">
        <v>32</v>
      </c>
      <c r="AG16" s="48">
        <v>33</v>
      </c>
      <c r="AH16" s="50"/>
      <c r="AI16" s="14">
        <v>34</v>
      </c>
      <c r="AJ16" s="14">
        <v>35</v>
      </c>
      <c r="AK16" s="14">
        <v>36</v>
      </c>
      <c r="AL16" s="14">
        <v>37</v>
      </c>
      <c r="AM16" s="14">
        <v>38</v>
      </c>
      <c r="AN16" s="14">
        <v>40</v>
      </c>
      <c r="AO16" s="14">
        <v>41</v>
      </c>
      <c r="AP16" s="14">
        <v>42</v>
      </c>
      <c r="AQ16" s="14">
        <v>43</v>
      </c>
      <c r="AR16" s="14">
        <v>44</v>
      </c>
      <c r="AS16" s="14">
        <v>46</v>
      </c>
      <c r="AT16" s="14">
        <v>47</v>
      </c>
      <c r="AU16" s="14">
        <v>48</v>
      </c>
      <c r="AV16" s="14">
        <v>49</v>
      </c>
      <c r="AW16" s="14">
        <v>50</v>
      </c>
      <c r="AX16" s="14">
        <v>51</v>
      </c>
      <c r="AY16" s="14">
        <v>52</v>
      </c>
    </row>
    <row r="17" spans="1:51" s="18" customFormat="1" ht="52.5">
      <c r="A17" s="15" t="s">
        <v>43</v>
      </c>
      <c r="B17" s="16" t="s">
        <v>44</v>
      </c>
      <c r="C17" s="16" t="s">
        <v>45</v>
      </c>
      <c r="D17" s="16" t="s">
        <v>45</v>
      </c>
      <c r="E17" s="16" t="s">
        <v>45</v>
      </c>
      <c r="F17" s="16" t="s">
        <v>45</v>
      </c>
      <c r="G17" s="16" t="s">
        <v>45</v>
      </c>
      <c r="H17" s="16" t="s">
        <v>45</v>
      </c>
      <c r="I17" s="16" t="s">
        <v>45</v>
      </c>
      <c r="J17" s="16" t="s">
        <v>45</v>
      </c>
      <c r="K17" s="16" t="s">
        <v>45</v>
      </c>
      <c r="L17" s="16" t="s">
        <v>45</v>
      </c>
      <c r="M17" s="16" t="s">
        <v>45</v>
      </c>
      <c r="N17" s="16" t="s">
        <v>45</v>
      </c>
      <c r="O17" s="16" t="s">
        <v>45</v>
      </c>
      <c r="P17" s="16" t="s">
        <v>45</v>
      </c>
      <c r="Q17" s="16" t="s">
        <v>45</v>
      </c>
      <c r="R17" s="16" t="s">
        <v>45</v>
      </c>
      <c r="S17" s="16" t="s">
        <v>45</v>
      </c>
      <c r="T17" s="16" t="s">
        <v>45</v>
      </c>
      <c r="U17" s="16" t="s">
        <v>45</v>
      </c>
      <c r="V17" s="16" t="s">
        <v>45</v>
      </c>
      <c r="W17" s="16" t="s">
        <v>45</v>
      </c>
      <c r="X17" s="16" t="s">
        <v>45</v>
      </c>
      <c r="Y17" s="16" t="s">
        <v>45</v>
      </c>
      <c r="Z17" s="16" t="s">
        <v>45</v>
      </c>
      <c r="AA17" s="16" t="s">
        <v>45</v>
      </c>
      <c r="AB17" s="16" t="s">
        <v>45</v>
      </c>
      <c r="AC17" s="16" t="s">
        <v>45</v>
      </c>
      <c r="AD17" s="16" t="s">
        <v>45</v>
      </c>
      <c r="AE17" s="16" t="s">
        <v>45</v>
      </c>
      <c r="AF17" s="16" t="s">
        <v>45</v>
      </c>
      <c r="AG17" s="16" t="s">
        <v>45</v>
      </c>
      <c r="AH17" s="16" t="s">
        <v>45</v>
      </c>
      <c r="AI17" s="17">
        <f t="shared" ref="AI17:AJ17" si="0">SUM(AI19+AI38+AI41+AI47)</f>
        <v>80272.899999999994</v>
      </c>
      <c r="AJ17" s="17">
        <f t="shared" si="0"/>
        <v>74110.099999999991</v>
      </c>
      <c r="AK17" s="17">
        <f>SUM(AK19+AK38+AK41+AK47)</f>
        <v>49267.199999999997</v>
      </c>
      <c r="AL17" s="17">
        <f t="shared" ref="AL17:AX17" si="1">SUM(AL19+AL38+AL41+AL47)</f>
        <v>48793.999999999993</v>
      </c>
      <c r="AM17" s="17">
        <f t="shared" si="1"/>
        <v>49731.7</v>
      </c>
      <c r="AN17" s="17">
        <f t="shared" si="1"/>
        <v>71987.399999999994</v>
      </c>
      <c r="AO17" s="17">
        <f t="shared" si="1"/>
        <v>70527.099999999991</v>
      </c>
      <c r="AP17" s="17">
        <f t="shared" si="1"/>
        <v>47718.400000000001</v>
      </c>
      <c r="AQ17" s="17">
        <f t="shared" si="1"/>
        <v>48586.099999999991</v>
      </c>
      <c r="AR17" s="17">
        <f t="shared" si="1"/>
        <v>49523.8</v>
      </c>
      <c r="AS17" s="17">
        <f t="shared" si="1"/>
        <v>74110.099999999991</v>
      </c>
      <c r="AT17" s="17">
        <f t="shared" si="1"/>
        <v>49267.199999999997</v>
      </c>
      <c r="AU17" s="17">
        <f t="shared" si="1"/>
        <v>48793.999999999993</v>
      </c>
      <c r="AV17" s="17">
        <f t="shared" si="1"/>
        <v>70527.099999999991</v>
      </c>
      <c r="AW17" s="17">
        <f t="shared" si="1"/>
        <v>47718.400000000001</v>
      </c>
      <c r="AX17" s="17">
        <f t="shared" si="1"/>
        <v>48586.099999999991</v>
      </c>
      <c r="AY17" s="16" t="s">
        <v>45</v>
      </c>
    </row>
    <row r="18" spans="1:51" ht="12.75">
      <c r="A18" s="19" t="s">
        <v>46</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1"/>
      <c r="AJ18" s="21"/>
      <c r="AK18" s="21"/>
      <c r="AL18" s="21"/>
      <c r="AM18" s="21"/>
      <c r="AN18" s="21"/>
      <c r="AO18" s="21"/>
      <c r="AP18" s="21"/>
      <c r="AQ18" s="21"/>
      <c r="AR18" s="21"/>
      <c r="AS18" s="21"/>
      <c r="AT18" s="21"/>
      <c r="AU18" s="21"/>
      <c r="AV18" s="21"/>
      <c r="AW18" s="21"/>
      <c r="AX18" s="21"/>
      <c r="AY18" s="20"/>
    </row>
    <row r="19" spans="1:51" s="18" customFormat="1" ht="63">
      <c r="A19" s="15" t="s">
        <v>47</v>
      </c>
      <c r="B19" s="16" t="s">
        <v>48</v>
      </c>
      <c r="C19" s="16" t="s">
        <v>45</v>
      </c>
      <c r="D19" s="16" t="s">
        <v>45</v>
      </c>
      <c r="E19" s="16" t="s">
        <v>45</v>
      </c>
      <c r="F19" s="16" t="s">
        <v>45</v>
      </c>
      <c r="G19" s="16" t="s">
        <v>45</v>
      </c>
      <c r="H19" s="16" t="s">
        <v>45</v>
      </c>
      <c r="I19" s="16" t="s">
        <v>45</v>
      </c>
      <c r="J19" s="16" t="s">
        <v>45</v>
      </c>
      <c r="K19" s="16" t="s">
        <v>45</v>
      </c>
      <c r="L19" s="16" t="s">
        <v>45</v>
      </c>
      <c r="M19" s="16" t="s">
        <v>45</v>
      </c>
      <c r="N19" s="16" t="s">
        <v>45</v>
      </c>
      <c r="O19" s="16" t="s">
        <v>45</v>
      </c>
      <c r="P19" s="16" t="s">
        <v>45</v>
      </c>
      <c r="Q19" s="16" t="s">
        <v>45</v>
      </c>
      <c r="R19" s="16" t="s">
        <v>45</v>
      </c>
      <c r="S19" s="16" t="s">
        <v>45</v>
      </c>
      <c r="T19" s="16" t="s">
        <v>45</v>
      </c>
      <c r="U19" s="16" t="s">
        <v>45</v>
      </c>
      <c r="V19" s="16" t="s">
        <v>45</v>
      </c>
      <c r="W19" s="16" t="s">
        <v>45</v>
      </c>
      <c r="X19" s="16" t="s">
        <v>45</v>
      </c>
      <c r="Y19" s="16" t="s">
        <v>45</v>
      </c>
      <c r="Z19" s="16" t="s">
        <v>45</v>
      </c>
      <c r="AA19" s="16" t="s">
        <v>45</v>
      </c>
      <c r="AB19" s="16" t="s">
        <v>45</v>
      </c>
      <c r="AC19" s="16" t="s">
        <v>45</v>
      </c>
      <c r="AD19" s="16" t="s">
        <v>45</v>
      </c>
      <c r="AE19" s="16" t="s">
        <v>45</v>
      </c>
      <c r="AF19" s="16" t="s">
        <v>45</v>
      </c>
      <c r="AG19" s="16" t="s">
        <v>45</v>
      </c>
      <c r="AH19" s="16" t="s">
        <v>45</v>
      </c>
      <c r="AI19" s="17">
        <f t="shared" ref="AI19:AJ19" si="2">SUM(AI21)</f>
        <v>65909.099999999991</v>
      </c>
      <c r="AJ19" s="17">
        <f t="shared" si="2"/>
        <v>59765.399999999994</v>
      </c>
      <c r="AK19" s="17">
        <f>SUM(AK21)</f>
        <v>31398</v>
      </c>
      <c r="AL19" s="17">
        <f t="shared" ref="AL19:AX19" si="3">SUM(AL21)</f>
        <v>32382.6</v>
      </c>
      <c r="AM19" s="17">
        <f t="shared" si="3"/>
        <v>32929.1</v>
      </c>
      <c r="AN19" s="17">
        <f t="shared" si="3"/>
        <v>57653.599999999991</v>
      </c>
      <c r="AO19" s="17">
        <f t="shared" si="3"/>
        <v>56212.399999999994</v>
      </c>
      <c r="AP19" s="17">
        <f t="shared" si="3"/>
        <v>29849.100000000002</v>
      </c>
      <c r="AQ19" s="17">
        <f t="shared" si="3"/>
        <v>32174.699999999997</v>
      </c>
      <c r="AR19" s="17">
        <f t="shared" si="3"/>
        <v>32721.200000000001</v>
      </c>
      <c r="AS19" s="17">
        <f t="shared" si="3"/>
        <v>59765.399999999994</v>
      </c>
      <c r="AT19" s="17">
        <f t="shared" si="3"/>
        <v>31398</v>
      </c>
      <c r="AU19" s="17">
        <f t="shared" si="3"/>
        <v>32382.6</v>
      </c>
      <c r="AV19" s="17">
        <f t="shared" si="3"/>
        <v>56212.399999999994</v>
      </c>
      <c r="AW19" s="17">
        <f t="shared" si="3"/>
        <v>29849.100000000002</v>
      </c>
      <c r="AX19" s="17">
        <f t="shared" si="3"/>
        <v>32174.699999999997</v>
      </c>
      <c r="AY19" s="16" t="s">
        <v>45</v>
      </c>
    </row>
    <row r="20" spans="1:51" ht="12.75">
      <c r="A20" s="19" t="s">
        <v>46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1"/>
      <c r="AJ20" s="21"/>
      <c r="AK20" s="21"/>
      <c r="AL20" s="21"/>
      <c r="AM20" s="21"/>
      <c r="AN20" s="21"/>
      <c r="AO20" s="21"/>
      <c r="AP20" s="21"/>
      <c r="AQ20" s="21"/>
      <c r="AR20" s="21"/>
      <c r="AS20" s="21"/>
      <c r="AT20" s="21"/>
      <c r="AU20" s="21"/>
      <c r="AV20" s="21"/>
      <c r="AW20" s="21"/>
      <c r="AX20" s="21"/>
      <c r="AY20" s="20"/>
    </row>
    <row r="21" spans="1:51" s="18" customFormat="1" ht="63">
      <c r="A21" s="15" t="s">
        <v>49</v>
      </c>
      <c r="B21" s="16" t="s">
        <v>50</v>
      </c>
      <c r="C21" s="16" t="s">
        <v>45</v>
      </c>
      <c r="D21" s="16" t="s">
        <v>45</v>
      </c>
      <c r="E21" s="16" t="s">
        <v>45</v>
      </c>
      <c r="F21" s="16" t="s">
        <v>45</v>
      </c>
      <c r="G21" s="16" t="s">
        <v>45</v>
      </c>
      <c r="H21" s="16" t="s">
        <v>45</v>
      </c>
      <c r="I21" s="16" t="s">
        <v>45</v>
      </c>
      <c r="J21" s="16" t="s">
        <v>45</v>
      </c>
      <c r="K21" s="16" t="s">
        <v>45</v>
      </c>
      <c r="L21" s="16" t="s">
        <v>45</v>
      </c>
      <c r="M21" s="16" t="s">
        <v>45</v>
      </c>
      <c r="N21" s="16" t="s">
        <v>45</v>
      </c>
      <c r="O21" s="16" t="s">
        <v>45</v>
      </c>
      <c r="P21" s="16" t="s">
        <v>45</v>
      </c>
      <c r="Q21" s="16" t="s">
        <v>45</v>
      </c>
      <c r="R21" s="16" t="s">
        <v>45</v>
      </c>
      <c r="S21" s="16" t="s">
        <v>45</v>
      </c>
      <c r="T21" s="16" t="s">
        <v>45</v>
      </c>
      <c r="U21" s="16" t="s">
        <v>45</v>
      </c>
      <c r="V21" s="16" t="s">
        <v>45</v>
      </c>
      <c r="W21" s="16" t="s">
        <v>45</v>
      </c>
      <c r="X21" s="16" t="s">
        <v>45</v>
      </c>
      <c r="Y21" s="16" t="s">
        <v>45</v>
      </c>
      <c r="Z21" s="16" t="s">
        <v>45</v>
      </c>
      <c r="AA21" s="16" t="s">
        <v>45</v>
      </c>
      <c r="AB21" s="16" t="s">
        <v>45</v>
      </c>
      <c r="AC21" s="16" t="s">
        <v>45</v>
      </c>
      <c r="AD21" s="16" t="s">
        <v>45</v>
      </c>
      <c r="AE21" s="16" t="s">
        <v>45</v>
      </c>
      <c r="AF21" s="16" t="s">
        <v>45</v>
      </c>
      <c r="AG21" s="16" t="s">
        <v>45</v>
      </c>
      <c r="AH21" s="16" t="s">
        <v>45</v>
      </c>
      <c r="AI21" s="17">
        <f t="shared" ref="AI21:AX21" si="4">SUM(AI23+AI24+AI25+AI26+AI27+AI28+AI29+AI30+AI31+AI32+AI33+AI35+AI36+AI37)+AI34</f>
        <v>65909.099999999991</v>
      </c>
      <c r="AJ21" s="17">
        <f t="shared" si="4"/>
        <v>59765.399999999994</v>
      </c>
      <c r="AK21" s="17">
        <f t="shared" si="4"/>
        <v>31398</v>
      </c>
      <c r="AL21" s="17">
        <f t="shared" si="4"/>
        <v>32382.6</v>
      </c>
      <c r="AM21" s="17">
        <f t="shared" si="4"/>
        <v>32929.1</v>
      </c>
      <c r="AN21" s="17">
        <f t="shared" si="4"/>
        <v>57653.599999999991</v>
      </c>
      <c r="AO21" s="17">
        <f t="shared" si="4"/>
        <v>56212.399999999994</v>
      </c>
      <c r="AP21" s="17">
        <f t="shared" si="4"/>
        <v>29849.100000000002</v>
      </c>
      <c r="AQ21" s="17">
        <f t="shared" si="4"/>
        <v>32174.699999999997</v>
      </c>
      <c r="AR21" s="17">
        <f t="shared" si="4"/>
        <v>32721.200000000001</v>
      </c>
      <c r="AS21" s="17">
        <f t="shared" si="4"/>
        <v>59765.399999999994</v>
      </c>
      <c r="AT21" s="17">
        <f t="shared" si="4"/>
        <v>31398</v>
      </c>
      <c r="AU21" s="17">
        <f t="shared" si="4"/>
        <v>32382.6</v>
      </c>
      <c r="AV21" s="17">
        <f t="shared" si="4"/>
        <v>56212.399999999994</v>
      </c>
      <c r="AW21" s="17">
        <f t="shared" si="4"/>
        <v>29849.100000000002</v>
      </c>
      <c r="AX21" s="17">
        <f t="shared" si="4"/>
        <v>32174.699999999997</v>
      </c>
      <c r="AY21" s="16" t="s">
        <v>45</v>
      </c>
    </row>
    <row r="22" spans="1:51" ht="12.75">
      <c r="A22" s="19" t="s">
        <v>46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1"/>
      <c r="AJ22" s="21"/>
      <c r="AK22" s="21"/>
      <c r="AL22" s="21"/>
      <c r="AM22" s="21"/>
      <c r="AN22" s="21"/>
      <c r="AO22" s="21"/>
      <c r="AP22" s="21"/>
      <c r="AQ22" s="21"/>
      <c r="AR22" s="21"/>
      <c r="AS22" s="21"/>
      <c r="AT22" s="21"/>
      <c r="AU22" s="21"/>
      <c r="AV22" s="21"/>
      <c r="AW22" s="21"/>
      <c r="AX22" s="21"/>
      <c r="AY22" s="20"/>
    </row>
    <row r="23" spans="1:51" ht="56.25">
      <c r="A23" s="19" t="s">
        <v>51</v>
      </c>
      <c r="B23" s="20" t="s">
        <v>52</v>
      </c>
      <c r="C23" s="20" t="s">
        <v>53</v>
      </c>
      <c r="D23" s="20" t="s">
        <v>54</v>
      </c>
      <c r="E23" s="20" t="s">
        <v>55</v>
      </c>
      <c r="F23" s="20"/>
      <c r="G23" s="20"/>
      <c r="H23" s="20"/>
      <c r="I23" s="20"/>
      <c r="J23" s="20"/>
      <c r="K23" s="20"/>
      <c r="L23" s="20"/>
      <c r="M23" s="20"/>
      <c r="N23" s="20"/>
      <c r="O23" s="20"/>
      <c r="P23" s="20"/>
      <c r="Q23" s="20"/>
      <c r="R23" s="20"/>
      <c r="S23" s="20"/>
      <c r="T23" s="20"/>
      <c r="U23" s="20"/>
      <c r="V23" s="20"/>
      <c r="W23" s="20"/>
      <c r="X23" s="20"/>
      <c r="Y23" s="20"/>
      <c r="Z23" s="20"/>
      <c r="AA23" s="20"/>
      <c r="AB23" s="20"/>
      <c r="AC23" s="22" t="s">
        <v>56</v>
      </c>
      <c r="AD23" s="20" t="s">
        <v>57</v>
      </c>
      <c r="AE23" s="20" t="s">
        <v>58</v>
      </c>
      <c r="AF23" s="20" t="s">
        <v>59</v>
      </c>
      <c r="AG23" s="20" t="s">
        <v>60</v>
      </c>
      <c r="AH23" s="20" t="s">
        <v>61</v>
      </c>
      <c r="AI23" s="23">
        <v>190.8</v>
      </c>
      <c r="AJ23" s="23">
        <v>190.8</v>
      </c>
      <c r="AK23" s="23">
        <v>589.5</v>
      </c>
      <c r="AL23" s="23">
        <v>36.9</v>
      </c>
      <c r="AM23" s="23">
        <v>38.4</v>
      </c>
      <c r="AN23" s="23">
        <v>190.8</v>
      </c>
      <c r="AO23" s="23">
        <v>190.8</v>
      </c>
      <c r="AP23" s="23">
        <v>589.5</v>
      </c>
      <c r="AQ23" s="23">
        <v>36.9</v>
      </c>
      <c r="AR23" s="23">
        <v>38.4</v>
      </c>
      <c r="AS23" s="23">
        <f t="shared" ref="AS23:AU29" si="5">SUM(AJ23)</f>
        <v>190.8</v>
      </c>
      <c r="AT23" s="23">
        <f t="shared" si="5"/>
        <v>589.5</v>
      </c>
      <c r="AU23" s="23">
        <f t="shared" si="5"/>
        <v>36.9</v>
      </c>
      <c r="AV23" s="23">
        <f t="shared" ref="AV23:AX27" si="6">SUM(AO23)</f>
        <v>190.8</v>
      </c>
      <c r="AW23" s="23">
        <f t="shared" si="6"/>
        <v>589.5</v>
      </c>
      <c r="AX23" s="23">
        <f t="shared" si="6"/>
        <v>36.9</v>
      </c>
      <c r="AY23" s="20" t="s">
        <v>62</v>
      </c>
    </row>
    <row r="24" spans="1:51" ht="303.75">
      <c r="A24" s="19" t="s">
        <v>63</v>
      </c>
      <c r="B24" s="20" t="s">
        <v>64</v>
      </c>
      <c r="C24" s="22" t="s">
        <v>65</v>
      </c>
      <c r="D24" s="20" t="s">
        <v>66</v>
      </c>
      <c r="E24" s="20" t="s">
        <v>67</v>
      </c>
      <c r="F24" s="20"/>
      <c r="G24" s="20"/>
      <c r="H24" s="20"/>
      <c r="I24" s="20"/>
      <c r="J24" s="20"/>
      <c r="K24" s="20"/>
      <c r="L24" s="20"/>
      <c r="M24" s="20"/>
      <c r="N24" s="20"/>
      <c r="O24" s="20"/>
      <c r="P24" s="20"/>
      <c r="Q24" s="20"/>
      <c r="R24" s="20"/>
      <c r="S24" s="20"/>
      <c r="T24" s="20"/>
      <c r="U24" s="20"/>
      <c r="V24" s="20"/>
      <c r="W24" s="20" t="s">
        <v>68</v>
      </c>
      <c r="X24" s="20" t="s">
        <v>57</v>
      </c>
      <c r="Y24" s="20" t="s">
        <v>69</v>
      </c>
      <c r="Z24" s="22" t="s">
        <v>70</v>
      </c>
      <c r="AA24" s="20" t="s">
        <v>57</v>
      </c>
      <c r="AB24" s="20" t="s">
        <v>71</v>
      </c>
      <c r="AC24" s="22" t="s">
        <v>72</v>
      </c>
      <c r="AD24" s="20" t="s">
        <v>73</v>
      </c>
      <c r="AE24" s="20" t="s">
        <v>74</v>
      </c>
      <c r="AF24" s="20" t="s">
        <v>75</v>
      </c>
      <c r="AG24" s="20" t="s">
        <v>76</v>
      </c>
      <c r="AH24" s="20" t="s">
        <v>77</v>
      </c>
      <c r="AI24" s="23">
        <v>12764.5</v>
      </c>
      <c r="AJ24" s="23">
        <v>12625.2</v>
      </c>
      <c r="AK24" s="23">
        <v>229.8</v>
      </c>
      <c r="AL24" s="23">
        <v>53.4</v>
      </c>
      <c r="AM24" s="23">
        <v>53.4</v>
      </c>
      <c r="AN24" s="23">
        <v>11341.6</v>
      </c>
      <c r="AO24" s="23">
        <v>11202.3</v>
      </c>
      <c r="AP24" s="23">
        <v>229.8</v>
      </c>
      <c r="AQ24" s="23">
        <v>53.4</v>
      </c>
      <c r="AR24" s="23">
        <v>53.4</v>
      </c>
      <c r="AS24" s="23">
        <f t="shared" si="5"/>
        <v>12625.2</v>
      </c>
      <c r="AT24" s="23">
        <f t="shared" si="5"/>
        <v>229.8</v>
      </c>
      <c r="AU24" s="23">
        <f t="shared" si="5"/>
        <v>53.4</v>
      </c>
      <c r="AV24" s="23">
        <f t="shared" si="6"/>
        <v>11202.3</v>
      </c>
      <c r="AW24" s="23">
        <f t="shared" si="6"/>
        <v>229.8</v>
      </c>
      <c r="AX24" s="23">
        <f t="shared" si="6"/>
        <v>53.4</v>
      </c>
      <c r="AY24" s="20" t="s">
        <v>78</v>
      </c>
    </row>
    <row r="25" spans="1:51" ht="180">
      <c r="A25" s="24" t="s">
        <v>79</v>
      </c>
      <c r="B25" s="20" t="s">
        <v>80</v>
      </c>
      <c r="C25" s="22" t="s">
        <v>81</v>
      </c>
      <c r="D25" s="20" t="s">
        <v>82</v>
      </c>
      <c r="E25" s="20" t="s">
        <v>83</v>
      </c>
      <c r="F25" s="20"/>
      <c r="G25" s="20"/>
      <c r="H25" s="20"/>
      <c r="I25" s="20"/>
      <c r="J25" s="20"/>
      <c r="K25" s="20"/>
      <c r="L25" s="20"/>
      <c r="M25" s="20"/>
      <c r="N25" s="20"/>
      <c r="O25" s="20"/>
      <c r="P25" s="20"/>
      <c r="Q25" s="20"/>
      <c r="R25" s="20"/>
      <c r="S25" s="20"/>
      <c r="T25" s="20"/>
      <c r="U25" s="20"/>
      <c r="V25" s="20"/>
      <c r="W25" s="20" t="s">
        <v>84</v>
      </c>
      <c r="X25" s="20" t="s">
        <v>57</v>
      </c>
      <c r="Y25" s="20" t="s">
        <v>85</v>
      </c>
      <c r="Z25" s="20"/>
      <c r="AA25" s="20"/>
      <c r="AB25" s="20"/>
      <c r="AC25" s="22" t="s">
        <v>86</v>
      </c>
      <c r="AD25" s="20" t="s">
        <v>87</v>
      </c>
      <c r="AE25" s="20" t="s">
        <v>88</v>
      </c>
      <c r="AF25" s="20" t="s">
        <v>89</v>
      </c>
      <c r="AG25" s="20" t="s">
        <v>90</v>
      </c>
      <c r="AH25" s="20" t="s">
        <v>91</v>
      </c>
      <c r="AI25" s="23">
        <v>18251.099999999999</v>
      </c>
      <c r="AJ25" s="23">
        <v>18147.3</v>
      </c>
      <c r="AK25" s="23">
        <v>3549</v>
      </c>
      <c r="AL25" s="23">
        <v>6354.2</v>
      </c>
      <c r="AM25" s="23">
        <v>6046.3</v>
      </c>
      <c r="AN25" s="23">
        <v>18251.099999999999</v>
      </c>
      <c r="AO25" s="23">
        <v>18147.3</v>
      </c>
      <c r="AP25" s="23">
        <v>3432.5</v>
      </c>
      <c r="AQ25" s="23">
        <v>6154.2</v>
      </c>
      <c r="AR25" s="23">
        <v>5846.3</v>
      </c>
      <c r="AS25" s="23">
        <f t="shared" si="5"/>
        <v>18147.3</v>
      </c>
      <c r="AT25" s="23">
        <f t="shared" si="5"/>
        <v>3549</v>
      </c>
      <c r="AU25" s="23">
        <f t="shared" si="5"/>
        <v>6354.2</v>
      </c>
      <c r="AV25" s="23">
        <f t="shared" si="6"/>
        <v>18147.3</v>
      </c>
      <c r="AW25" s="23">
        <f t="shared" si="6"/>
        <v>3432.5</v>
      </c>
      <c r="AX25" s="23">
        <f t="shared" si="6"/>
        <v>6154.2</v>
      </c>
      <c r="AY25" s="20" t="s">
        <v>78</v>
      </c>
    </row>
    <row r="26" spans="1:51" ht="123.75">
      <c r="A26" s="24" t="s">
        <v>92</v>
      </c>
      <c r="B26" s="20" t="s">
        <v>93</v>
      </c>
      <c r="C26" s="20" t="s">
        <v>53</v>
      </c>
      <c r="D26" s="20" t="s">
        <v>94</v>
      </c>
      <c r="E26" s="20" t="s">
        <v>55</v>
      </c>
      <c r="F26" s="20"/>
      <c r="G26" s="20"/>
      <c r="H26" s="20"/>
      <c r="I26" s="20"/>
      <c r="J26" s="20"/>
      <c r="K26" s="20"/>
      <c r="L26" s="20"/>
      <c r="M26" s="20"/>
      <c r="N26" s="20"/>
      <c r="O26" s="20"/>
      <c r="P26" s="20"/>
      <c r="Q26" s="20"/>
      <c r="R26" s="20"/>
      <c r="S26" s="20"/>
      <c r="T26" s="20"/>
      <c r="U26" s="20"/>
      <c r="V26" s="20"/>
      <c r="W26" s="22" t="s">
        <v>95</v>
      </c>
      <c r="X26" s="20" t="s">
        <v>57</v>
      </c>
      <c r="Y26" s="20" t="s">
        <v>96</v>
      </c>
      <c r="Z26" s="20" t="s">
        <v>97</v>
      </c>
      <c r="AA26" s="20" t="s">
        <v>57</v>
      </c>
      <c r="AB26" s="20" t="s">
        <v>98</v>
      </c>
      <c r="AC26" s="22" t="s">
        <v>99</v>
      </c>
      <c r="AD26" s="20" t="s">
        <v>57</v>
      </c>
      <c r="AE26" s="20" t="s">
        <v>100</v>
      </c>
      <c r="AF26" s="20" t="s">
        <v>101</v>
      </c>
      <c r="AG26" s="20" t="s">
        <v>102</v>
      </c>
      <c r="AH26" s="20" t="s">
        <v>103</v>
      </c>
      <c r="AI26" s="23">
        <v>829.5</v>
      </c>
      <c r="AJ26" s="23">
        <v>829.5</v>
      </c>
      <c r="AK26" s="23">
        <v>493.4</v>
      </c>
      <c r="AL26" s="23">
        <v>494.4</v>
      </c>
      <c r="AM26" s="23">
        <v>495.4</v>
      </c>
      <c r="AN26" s="23">
        <v>829.5</v>
      </c>
      <c r="AO26" s="23">
        <v>829.5</v>
      </c>
      <c r="AP26" s="23">
        <v>493.4</v>
      </c>
      <c r="AQ26" s="23">
        <v>494.4</v>
      </c>
      <c r="AR26" s="23">
        <v>495.4</v>
      </c>
      <c r="AS26" s="23">
        <f>SUM(AJ26)</f>
        <v>829.5</v>
      </c>
      <c r="AT26" s="23">
        <f t="shared" si="5"/>
        <v>493.4</v>
      </c>
      <c r="AU26" s="23">
        <f>SUM(AL26)</f>
        <v>494.4</v>
      </c>
      <c r="AV26" s="23">
        <f>SUM(AO26)</f>
        <v>829.5</v>
      </c>
      <c r="AW26" s="23">
        <f>SUM(AP26)</f>
        <v>493.4</v>
      </c>
      <c r="AX26" s="23">
        <f t="shared" si="6"/>
        <v>494.4</v>
      </c>
      <c r="AY26" s="20" t="s">
        <v>62</v>
      </c>
    </row>
    <row r="27" spans="1:51" ht="112.5">
      <c r="A27" s="19" t="s">
        <v>104</v>
      </c>
      <c r="B27" s="20" t="s">
        <v>105</v>
      </c>
      <c r="C27" s="20" t="s">
        <v>53</v>
      </c>
      <c r="D27" s="20" t="s">
        <v>106</v>
      </c>
      <c r="E27" s="20" t="s">
        <v>55</v>
      </c>
      <c r="F27" s="20"/>
      <c r="G27" s="20"/>
      <c r="H27" s="20"/>
      <c r="I27" s="20"/>
      <c r="J27" s="20"/>
      <c r="K27" s="20"/>
      <c r="L27" s="20"/>
      <c r="M27" s="20"/>
      <c r="N27" s="20"/>
      <c r="O27" s="20"/>
      <c r="P27" s="20"/>
      <c r="Q27" s="20"/>
      <c r="R27" s="20"/>
      <c r="S27" s="20"/>
      <c r="T27" s="20"/>
      <c r="U27" s="20"/>
      <c r="V27" s="20"/>
      <c r="W27" s="20" t="s">
        <v>107</v>
      </c>
      <c r="X27" s="20" t="s">
        <v>108</v>
      </c>
      <c r="Y27" s="20" t="s">
        <v>109</v>
      </c>
      <c r="Z27" s="20"/>
      <c r="AA27" s="20"/>
      <c r="AB27" s="20"/>
      <c r="AC27" s="25" t="s">
        <v>110</v>
      </c>
      <c r="AD27" s="20" t="s">
        <v>111</v>
      </c>
      <c r="AE27" s="20" t="s">
        <v>316</v>
      </c>
      <c r="AF27" s="20" t="s">
        <v>112</v>
      </c>
      <c r="AG27" s="20" t="s">
        <v>60</v>
      </c>
      <c r="AH27" s="20" t="s">
        <v>112</v>
      </c>
      <c r="AI27" s="23">
        <v>50</v>
      </c>
      <c r="AJ27" s="23">
        <v>0</v>
      </c>
      <c r="AK27" s="23">
        <v>50</v>
      </c>
      <c r="AL27" s="23">
        <v>50</v>
      </c>
      <c r="AM27" s="23">
        <v>50</v>
      </c>
      <c r="AN27" s="23">
        <v>50</v>
      </c>
      <c r="AO27" s="23">
        <v>0</v>
      </c>
      <c r="AP27" s="23">
        <v>50</v>
      </c>
      <c r="AQ27" s="23">
        <v>50</v>
      </c>
      <c r="AR27" s="23">
        <v>50</v>
      </c>
      <c r="AS27" s="23">
        <f t="shared" ref="AS27:AS28" si="7">SUM(AJ27)</f>
        <v>0</v>
      </c>
      <c r="AT27" s="23">
        <f t="shared" si="5"/>
        <v>50</v>
      </c>
      <c r="AU27" s="23">
        <f t="shared" si="5"/>
        <v>50</v>
      </c>
      <c r="AV27" s="23">
        <f t="shared" ref="AV27:AW28" si="8">SUM(AO27)</f>
        <v>0</v>
      </c>
      <c r="AW27" s="23">
        <f t="shared" si="8"/>
        <v>50</v>
      </c>
      <c r="AX27" s="23">
        <f t="shared" si="6"/>
        <v>50</v>
      </c>
      <c r="AY27" s="20" t="s">
        <v>62</v>
      </c>
    </row>
    <row r="28" spans="1:51" ht="112.5">
      <c r="A28" s="19" t="s">
        <v>113</v>
      </c>
      <c r="B28" s="20" t="s">
        <v>114</v>
      </c>
      <c r="C28" s="20" t="s">
        <v>115</v>
      </c>
      <c r="D28" s="20" t="s">
        <v>116</v>
      </c>
      <c r="E28" s="20" t="s">
        <v>117</v>
      </c>
      <c r="F28" s="20"/>
      <c r="G28" s="20"/>
      <c r="H28" s="20"/>
      <c r="I28" s="20"/>
      <c r="J28" s="20"/>
      <c r="K28" s="20"/>
      <c r="L28" s="20"/>
      <c r="M28" s="20"/>
      <c r="N28" s="20"/>
      <c r="O28" s="20"/>
      <c r="P28" s="20"/>
      <c r="Q28" s="20"/>
      <c r="R28" s="20"/>
      <c r="S28" s="20"/>
      <c r="T28" s="20"/>
      <c r="U28" s="20"/>
      <c r="V28" s="20"/>
      <c r="W28" s="20" t="s">
        <v>118</v>
      </c>
      <c r="X28" s="20" t="s">
        <v>119</v>
      </c>
      <c r="Y28" s="20" t="s">
        <v>120</v>
      </c>
      <c r="Z28" s="20" t="s">
        <v>121</v>
      </c>
      <c r="AA28" s="20" t="s">
        <v>57</v>
      </c>
      <c r="AB28" s="20" t="s">
        <v>122</v>
      </c>
      <c r="AC28" s="22" t="s">
        <v>123</v>
      </c>
      <c r="AD28" s="20" t="s">
        <v>57</v>
      </c>
      <c r="AE28" s="20" t="s">
        <v>124</v>
      </c>
      <c r="AF28" s="20" t="s">
        <v>112</v>
      </c>
      <c r="AG28" s="20" t="s">
        <v>76</v>
      </c>
      <c r="AH28" s="20" t="s">
        <v>125</v>
      </c>
      <c r="AI28" s="23">
        <v>234.8</v>
      </c>
      <c r="AJ28" s="23">
        <v>234.8</v>
      </c>
      <c r="AK28" s="23">
        <v>53.4</v>
      </c>
      <c r="AL28" s="23">
        <v>159.30000000000001</v>
      </c>
      <c r="AM28" s="23">
        <v>165.6</v>
      </c>
      <c r="AN28" s="23">
        <v>234.8</v>
      </c>
      <c r="AO28" s="23">
        <v>234.8</v>
      </c>
      <c r="AP28" s="23">
        <v>53.4</v>
      </c>
      <c r="AQ28" s="23">
        <v>159.30000000000001</v>
      </c>
      <c r="AR28" s="23">
        <v>165.6</v>
      </c>
      <c r="AS28" s="23">
        <f t="shared" si="7"/>
        <v>234.8</v>
      </c>
      <c r="AT28" s="23">
        <f t="shared" si="5"/>
        <v>53.4</v>
      </c>
      <c r="AU28" s="23">
        <f t="shared" si="5"/>
        <v>159.30000000000001</v>
      </c>
      <c r="AV28" s="23">
        <f t="shared" si="8"/>
        <v>234.8</v>
      </c>
      <c r="AW28" s="23">
        <f t="shared" si="8"/>
        <v>53.4</v>
      </c>
      <c r="AX28" s="23">
        <f>SUM(AQ28)</f>
        <v>159.30000000000001</v>
      </c>
      <c r="AY28" s="20" t="s">
        <v>62</v>
      </c>
    </row>
    <row r="29" spans="1:51" ht="168.75">
      <c r="A29" s="19" t="s">
        <v>126</v>
      </c>
      <c r="B29" s="20" t="s">
        <v>127</v>
      </c>
      <c r="C29" s="20" t="s">
        <v>53</v>
      </c>
      <c r="D29" s="20" t="s">
        <v>128</v>
      </c>
      <c r="E29" s="20" t="s">
        <v>55</v>
      </c>
      <c r="F29" s="20"/>
      <c r="G29" s="20"/>
      <c r="H29" s="20"/>
      <c r="I29" s="20"/>
      <c r="J29" s="20"/>
      <c r="K29" s="20"/>
      <c r="L29" s="20"/>
      <c r="M29" s="20"/>
      <c r="N29" s="20"/>
      <c r="O29" s="20"/>
      <c r="P29" s="20"/>
      <c r="Q29" s="20"/>
      <c r="R29" s="20"/>
      <c r="S29" s="20"/>
      <c r="T29" s="20"/>
      <c r="U29" s="20"/>
      <c r="V29" s="20"/>
      <c r="W29" s="20"/>
      <c r="X29" s="20"/>
      <c r="Y29" s="20"/>
      <c r="Z29" s="20"/>
      <c r="AA29" s="20"/>
      <c r="AB29" s="20"/>
      <c r="AC29" s="22" t="s">
        <v>129</v>
      </c>
      <c r="AD29" s="20" t="s">
        <v>130</v>
      </c>
      <c r="AE29" s="20" t="s">
        <v>131</v>
      </c>
      <c r="AF29" s="20" t="s">
        <v>132</v>
      </c>
      <c r="AG29" s="20" t="s">
        <v>76</v>
      </c>
      <c r="AH29" s="20" t="s">
        <v>77</v>
      </c>
      <c r="AI29" s="23">
        <v>1456.2</v>
      </c>
      <c r="AJ29" s="23">
        <v>1456.2</v>
      </c>
      <c r="AK29" s="23">
        <v>1313.6</v>
      </c>
      <c r="AL29" s="23">
        <v>1313.6</v>
      </c>
      <c r="AM29" s="23">
        <v>1313.6</v>
      </c>
      <c r="AN29" s="23">
        <v>1456.2</v>
      </c>
      <c r="AO29" s="23">
        <v>1456.2</v>
      </c>
      <c r="AP29" s="23">
        <v>1313.6</v>
      </c>
      <c r="AQ29" s="23">
        <v>1313.6</v>
      </c>
      <c r="AR29" s="23">
        <v>1313.6</v>
      </c>
      <c r="AS29" s="23">
        <f>SUM(AJ29)</f>
        <v>1456.2</v>
      </c>
      <c r="AT29" s="23">
        <f t="shared" si="5"/>
        <v>1313.6</v>
      </c>
      <c r="AU29" s="23">
        <f>SUM(AL29)</f>
        <v>1313.6</v>
      </c>
      <c r="AV29" s="23">
        <f>SUM(AO29)</f>
        <v>1456.2</v>
      </c>
      <c r="AW29" s="23">
        <f>SUM(AP29)</f>
        <v>1313.6</v>
      </c>
      <c r="AX29" s="23">
        <f>SUM(AQ29)</f>
        <v>1313.6</v>
      </c>
      <c r="AY29" s="20" t="s">
        <v>133</v>
      </c>
    </row>
    <row r="30" spans="1:51" ht="237" customHeight="1">
      <c r="A30" s="19" t="s">
        <v>134</v>
      </c>
      <c r="B30" s="20" t="s">
        <v>135</v>
      </c>
      <c r="C30" s="20" t="s">
        <v>136</v>
      </c>
      <c r="D30" s="20" t="s">
        <v>137</v>
      </c>
      <c r="E30" s="20" t="s">
        <v>138</v>
      </c>
      <c r="F30" s="20" t="s">
        <v>139</v>
      </c>
      <c r="G30" s="20" t="s">
        <v>57</v>
      </c>
      <c r="H30" s="20" t="s">
        <v>140</v>
      </c>
      <c r="I30" s="20" t="s">
        <v>141</v>
      </c>
      <c r="J30" s="20"/>
      <c r="K30" s="20"/>
      <c r="L30" s="20"/>
      <c r="M30" s="20"/>
      <c r="N30" s="20"/>
      <c r="O30" s="20"/>
      <c r="P30" s="20"/>
      <c r="Q30" s="20"/>
      <c r="R30" s="20"/>
      <c r="S30" s="20"/>
      <c r="T30" s="20"/>
      <c r="U30" s="20"/>
      <c r="V30" s="20"/>
      <c r="W30" s="20"/>
      <c r="X30" s="20"/>
      <c r="Y30" s="20"/>
      <c r="Z30" s="20" t="s">
        <v>142</v>
      </c>
      <c r="AA30" s="20" t="s">
        <v>57</v>
      </c>
      <c r="AB30" s="20" t="s">
        <v>143</v>
      </c>
      <c r="AC30" s="22" t="s">
        <v>144</v>
      </c>
      <c r="AD30" s="20" t="s">
        <v>145</v>
      </c>
      <c r="AE30" s="20" t="s">
        <v>317</v>
      </c>
      <c r="AF30" s="20" t="s">
        <v>146</v>
      </c>
      <c r="AG30" s="20" t="s">
        <v>147</v>
      </c>
      <c r="AH30" s="20" t="s">
        <v>60</v>
      </c>
      <c r="AI30" s="23">
        <v>12413.1</v>
      </c>
      <c r="AJ30" s="23">
        <v>12265</v>
      </c>
      <c r="AK30" s="23">
        <v>13532.2</v>
      </c>
      <c r="AL30" s="23">
        <v>11797.7</v>
      </c>
      <c r="AM30" s="23">
        <v>12164.9</v>
      </c>
      <c r="AN30" s="23">
        <v>11979.1</v>
      </c>
      <c r="AO30" s="23">
        <v>11831</v>
      </c>
      <c r="AP30" s="23">
        <v>12387.7</v>
      </c>
      <c r="AQ30" s="23">
        <v>11797.7</v>
      </c>
      <c r="AR30" s="23">
        <v>12164.9</v>
      </c>
      <c r="AS30" s="23">
        <f>SUM(AJ30)</f>
        <v>12265</v>
      </c>
      <c r="AT30" s="23">
        <f>SUM(AK30)</f>
        <v>13532.2</v>
      </c>
      <c r="AU30" s="23">
        <f>SUM(AL30)</f>
        <v>11797.7</v>
      </c>
      <c r="AV30" s="23">
        <f>SUM(AO30)</f>
        <v>11831</v>
      </c>
      <c r="AW30" s="23">
        <f>SUM(AP30)</f>
        <v>12387.7</v>
      </c>
      <c r="AX30" s="23">
        <f>SUM(AQ30)</f>
        <v>11797.7</v>
      </c>
      <c r="AY30" s="20" t="s">
        <v>148</v>
      </c>
    </row>
    <row r="31" spans="1:51" ht="101.25">
      <c r="A31" s="19" t="s">
        <v>149</v>
      </c>
      <c r="B31" s="20" t="s">
        <v>150</v>
      </c>
      <c r="C31" s="20" t="s">
        <v>151</v>
      </c>
      <c r="D31" s="20" t="s">
        <v>152</v>
      </c>
      <c r="E31" s="20" t="s">
        <v>153</v>
      </c>
      <c r="F31" s="20"/>
      <c r="G31" s="20"/>
      <c r="H31" s="20"/>
      <c r="I31" s="20"/>
      <c r="J31" s="20"/>
      <c r="K31" s="20"/>
      <c r="L31" s="20"/>
      <c r="M31" s="20"/>
      <c r="N31" s="20"/>
      <c r="O31" s="20"/>
      <c r="P31" s="20"/>
      <c r="Q31" s="20"/>
      <c r="R31" s="20"/>
      <c r="S31" s="20"/>
      <c r="T31" s="20"/>
      <c r="U31" s="20"/>
      <c r="V31" s="20"/>
      <c r="W31" s="20" t="s">
        <v>154</v>
      </c>
      <c r="X31" s="20" t="s">
        <v>57</v>
      </c>
      <c r="Y31" s="20" t="s">
        <v>155</v>
      </c>
      <c r="Z31" s="20"/>
      <c r="AA31" s="20"/>
      <c r="AB31" s="20"/>
      <c r="AC31" s="26" t="s">
        <v>156</v>
      </c>
      <c r="AD31" s="20" t="s">
        <v>157</v>
      </c>
      <c r="AE31" s="20" t="s">
        <v>318</v>
      </c>
      <c r="AF31" s="20" t="s">
        <v>158</v>
      </c>
      <c r="AG31" s="20" t="s">
        <v>112</v>
      </c>
      <c r="AH31" s="20" t="s">
        <v>60</v>
      </c>
      <c r="AI31" s="23">
        <v>5313.2</v>
      </c>
      <c r="AJ31" s="23">
        <v>610.70000000000005</v>
      </c>
      <c r="AK31" s="23">
        <v>140</v>
      </c>
      <c r="AL31" s="23">
        <v>140</v>
      </c>
      <c r="AM31" s="23">
        <v>140</v>
      </c>
      <c r="AN31" s="23">
        <v>136.69999999999999</v>
      </c>
      <c r="AO31" s="23">
        <v>136.69999999999999</v>
      </c>
      <c r="AP31" s="23">
        <v>140</v>
      </c>
      <c r="AQ31" s="23">
        <v>140</v>
      </c>
      <c r="AR31" s="23">
        <v>140</v>
      </c>
      <c r="AS31" s="23">
        <f t="shared" ref="AS31:AU36" si="9">SUM(AJ31)</f>
        <v>610.70000000000005</v>
      </c>
      <c r="AT31" s="23">
        <f t="shared" si="9"/>
        <v>140</v>
      </c>
      <c r="AU31" s="23">
        <f t="shared" si="9"/>
        <v>140</v>
      </c>
      <c r="AV31" s="23">
        <f t="shared" ref="AV31:AX36" si="10">SUM(AO31)</f>
        <v>136.69999999999999</v>
      </c>
      <c r="AW31" s="23">
        <f t="shared" si="10"/>
        <v>140</v>
      </c>
      <c r="AX31" s="23">
        <f t="shared" si="10"/>
        <v>140</v>
      </c>
      <c r="AY31" s="20" t="s">
        <v>62</v>
      </c>
    </row>
    <row r="32" spans="1:51" ht="123.75">
      <c r="A32" s="19" t="s">
        <v>159</v>
      </c>
      <c r="B32" s="20" t="s">
        <v>160</v>
      </c>
      <c r="C32" s="20" t="s">
        <v>53</v>
      </c>
      <c r="D32" s="20" t="s">
        <v>161</v>
      </c>
      <c r="E32" s="20" t="s">
        <v>55</v>
      </c>
      <c r="F32" s="20"/>
      <c r="G32" s="20"/>
      <c r="H32" s="20"/>
      <c r="I32" s="20"/>
      <c r="J32" s="20"/>
      <c r="K32" s="20"/>
      <c r="L32" s="20"/>
      <c r="M32" s="20"/>
      <c r="N32" s="20"/>
      <c r="O32" s="20"/>
      <c r="P32" s="20"/>
      <c r="Q32" s="20"/>
      <c r="R32" s="20"/>
      <c r="S32" s="20"/>
      <c r="T32" s="20"/>
      <c r="U32" s="20"/>
      <c r="V32" s="20"/>
      <c r="W32" s="20" t="s">
        <v>162</v>
      </c>
      <c r="X32" s="20" t="s">
        <v>57</v>
      </c>
      <c r="Y32" s="20" t="s">
        <v>163</v>
      </c>
      <c r="Z32" s="22" t="s">
        <v>164</v>
      </c>
      <c r="AA32" s="20" t="s">
        <v>57</v>
      </c>
      <c r="AB32" s="20" t="s">
        <v>165</v>
      </c>
      <c r="AC32" s="27" t="s">
        <v>166</v>
      </c>
      <c r="AD32" s="20" t="s">
        <v>111</v>
      </c>
      <c r="AE32" s="20" t="s">
        <v>167</v>
      </c>
      <c r="AF32" s="20" t="s">
        <v>75</v>
      </c>
      <c r="AG32" s="20" t="s">
        <v>76</v>
      </c>
      <c r="AH32" s="20" t="s">
        <v>125</v>
      </c>
      <c r="AI32" s="23">
        <v>3332.9</v>
      </c>
      <c r="AJ32" s="23">
        <v>3332.9</v>
      </c>
      <c r="AK32" s="23">
        <v>3264.6</v>
      </c>
      <c r="AL32" s="23">
        <v>3456.1</v>
      </c>
      <c r="AM32" s="23">
        <v>3645.2</v>
      </c>
      <c r="AN32" s="23">
        <v>3332.9</v>
      </c>
      <c r="AO32" s="23">
        <v>3332.9</v>
      </c>
      <c r="AP32" s="23">
        <v>3264.6</v>
      </c>
      <c r="AQ32" s="23">
        <v>3456.1</v>
      </c>
      <c r="AR32" s="23">
        <v>3645.2</v>
      </c>
      <c r="AS32" s="23">
        <f t="shared" si="9"/>
        <v>3332.9</v>
      </c>
      <c r="AT32" s="23">
        <f t="shared" si="9"/>
        <v>3264.6</v>
      </c>
      <c r="AU32" s="23">
        <f t="shared" si="9"/>
        <v>3456.1</v>
      </c>
      <c r="AV32" s="23">
        <f t="shared" si="10"/>
        <v>3332.9</v>
      </c>
      <c r="AW32" s="23">
        <f t="shared" si="10"/>
        <v>3264.6</v>
      </c>
      <c r="AX32" s="23">
        <f t="shared" si="10"/>
        <v>3456.1</v>
      </c>
      <c r="AY32" s="20" t="s">
        <v>168</v>
      </c>
    </row>
    <row r="33" spans="1:51" ht="281.25">
      <c r="A33" s="24" t="s">
        <v>169</v>
      </c>
      <c r="B33" s="20" t="s">
        <v>170</v>
      </c>
      <c r="C33" s="20" t="s">
        <v>53</v>
      </c>
      <c r="D33" s="20" t="s">
        <v>171</v>
      </c>
      <c r="E33" s="20" t="s">
        <v>55</v>
      </c>
      <c r="F33" s="20"/>
      <c r="G33" s="20"/>
      <c r="H33" s="20"/>
      <c r="I33" s="20"/>
      <c r="J33" s="20"/>
      <c r="K33" s="20"/>
      <c r="L33" s="20"/>
      <c r="M33" s="20"/>
      <c r="N33" s="20"/>
      <c r="O33" s="20"/>
      <c r="P33" s="20"/>
      <c r="Q33" s="20"/>
      <c r="R33" s="20"/>
      <c r="S33" s="20"/>
      <c r="T33" s="20"/>
      <c r="U33" s="20"/>
      <c r="V33" s="20"/>
      <c r="W33" s="20"/>
      <c r="X33" s="20"/>
      <c r="Y33" s="20"/>
      <c r="Z33" s="20" t="s">
        <v>172</v>
      </c>
      <c r="AA33" s="20" t="s">
        <v>57</v>
      </c>
      <c r="AB33" s="20" t="s">
        <v>173</v>
      </c>
      <c r="AC33" s="27" t="s">
        <v>174</v>
      </c>
      <c r="AD33" s="20" t="s">
        <v>111</v>
      </c>
      <c r="AE33" s="20" t="s">
        <v>175</v>
      </c>
      <c r="AF33" s="20" t="s">
        <v>112</v>
      </c>
      <c r="AG33" s="20" t="s">
        <v>76</v>
      </c>
      <c r="AH33" s="20" t="s">
        <v>125</v>
      </c>
      <c r="AI33" s="23">
        <v>9760.7999999999993</v>
      </c>
      <c r="AJ33" s="23">
        <v>9760.7999999999993</v>
      </c>
      <c r="AK33" s="23">
        <v>7845.6</v>
      </c>
      <c r="AL33" s="23">
        <v>8187.7</v>
      </c>
      <c r="AM33" s="23">
        <v>8474.6</v>
      </c>
      <c r="AN33" s="23">
        <v>8538.7000000000007</v>
      </c>
      <c r="AO33" s="23">
        <v>8538.7000000000007</v>
      </c>
      <c r="AP33" s="23">
        <v>7557.7</v>
      </c>
      <c r="AQ33" s="23">
        <v>8179.8</v>
      </c>
      <c r="AR33" s="23">
        <v>8466.7000000000007</v>
      </c>
      <c r="AS33" s="23">
        <f t="shared" si="9"/>
        <v>9760.7999999999993</v>
      </c>
      <c r="AT33" s="23">
        <f t="shared" si="9"/>
        <v>7845.6</v>
      </c>
      <c r="AU33" s="23">
        <f t="shared" si="9"/>
        <v>8187.7</v>
      </c>
      <c r="AV33" s="23">
        <f t="shared" si="10"/>
        <v>8538.7000000000007</v>
      </c>
      <c r="AW33" s="23">
        <f t="shared" si="10"/>
        <v>7557.7</v>
      </c>
      <c r="AX33" s="23">
        <f t="shared" si="10"/>
        <v>8179.8</v>
      </c>
      <c r="AY33" s="20" t="s">
        <v>133</v>
      </c>
    </row>
    <row r="34" spans="1:51" ht="337.5">
      <c r="A34" s="28" t="s">
        <v>176</v>
      </c>
      <c r="B34" s="20" t="s">
        <v>177</v>
      </c>
      <c r="C34" s="20" t="s">
        <v>53</v>
      </c>
      <c r="D34" s="29" t="s">
        <v>178</v>
      </c>
      <c r="E34" s="20" t="s">
        <v>55</v>
      </c>
      <c r="F34" s="20"/>
      <c r="G34" s="20"/>
      <c r="H34" s="20"/>
      <c r="I34" s="20"/>
      <c r="J34" s="20"/>
      <c r="K34" s="20"/>
      <c r="L34" s="20"/>
      <c r="M34" s="20"/>
      <c r="N34" s="20"/>
      <c r="O34" s="20"/>
      <c r="P34" s="20"/>
      <c r="Q34" s="20"/>
      <c r="R34" s="20"/>
      <c r="S34" s="20"/>
      <c r="T34" s="20"/>
      <c r="U34" s="20"/>
      <c r="V34" s="20"/>
      <c r="W34" s="20"/>
      <c r="X34" s="20"/>
      <c r="Y34" s="20"/>
      <c r="Z34" s="20" t="s">
        <v>179</v>
      </c>
      <c r="AA34" s="20" t="s">
        <v>57</v>
      </c>
      <c r="AB34" s="20" t="s">
        <v>180</v>
      </c>
      <c r="AC34" s="30" t="s">
        <v>181</v>
      </c>
      <c r="AD34" s="31" t="s">
        <v>57</v>
      </c>
      <c r="AE34" s="31" t="s">
        <v>182</v>
      </c>
      <c r="AF34" s="31" t="s">
        <v>112</v>
      </c>
      <c r="AG34" s="20" t="s">
        <v>90</v>
      </c>
      <c r="AH34" s="20" t="s">
        <v>183</v>
      </c>
      <c r="AI34" s="23">
        <v>1000</v>
      </c>
      <c r="AJ34" s="23">
        <v>0</v>
      </c>
      <c r="AK34" s="23">
        <v>0</v>
      </c>
      <c r="AL34" s="23">
        <v>0</v>
      </c>
      <c r="AM34" s="23">
        <v>0</v>
      </c>
      <c r="AN34" s="23">
        <v>1000</v>
      </c>
      <c r="AO34" s="23">
        <v>0</v>
      </c>
      <c r="AP34" s="23">
        <v>0</v>
      </c>
      <c r="AQ34" s="23">
        <v>0</v>
      </c>
      <c r="AR34" s="23">
        <v>0</v>
      </c>
      <c r="AS34" s="23">
        <f t="shared" si="9"/>
        <v>0</v>
      </c>
      <c r="AT34" s="23">
        <f t="shared" si="9"/>
        <v>0</v>
      </c>
      <c r="AU34" s="23">
        <f t="shared" si="9"/>
        <v>0</v>
      </c>
      <c r="AV34" s="23">
        <f t="shared" si="10"/>
        <v>0</v>
      </c>
      <c r="AW34" s="23">
        <f t="shared" si="10"/>
        <v>0</v>
      </c>
      <c r="AX34" s="23">
        <f t="shared" si="10"/>
        <v>0</v>
      </c>
      <c r="AY34" s="20" t="s">
        <v>62</v>
      </c>
    </row>
    <row r="35" spans="1:51" ht="78.75">
      <c r="A35" s="19" t="s">
        <v>184</v>
      </c>
      <c r="B35" s="20" t="s">
        <v>185</v>
      </c>
      <c r="C35" s="20" t="s">
        <v>53</v>
      </c>
      <c r="D35" s="20" t="s">
        <v>186</v>
      </c>
      <c r="E35" s="20" t="s">
        <v>55</v>
      </c>
      <c r="F35" s="20"/>
      <c r="G35" s="20"/>
      <c r="H35" s="20"/>
      <c r="I35" s="20"/>
      <c r="J35" s="20"/>
      <c r="K35" s="20"/>
      <c r="L35" s="20"/>
      <c r="M35" s="20"/>
      <c r="N35" s="20"/>
      <c r="O35" s="20"/>
      <c r="P35" s="20"/>
      <c r="Q35" s="20"/>
      <c r="R35" s="20"/>
      <c r="S35" s="20"/>
      <c r="T35" s="20"/>
      <c r="U35" s="20"/>
      <c r="V35" s="20"/>
      <c r="W35" s="20"/>
      <c r="X35" s="20"/>
      <c r="Y35" s="20"/>
      <c r="Z35" s="20" t="s">
        <v>172</v>
      </c>
      <c r="AA35" s="20" t="s">
        <v>57</v>
      </c>
      <c r="AB35" s="20" t="s">
        <v>173</v>
      </c>
      <c r="AC35" s="22" t="s">
        <v>187</v>
      </c>
      <c r="AD35" s="20" t="s">
        <v>57</v>
      </c>
      <c r="AE35" s="20" t="s">
        <v>188</v>
      </c>
      <c r="AF35" s="20" t="s">
        <v>112</v>
      </c>
      <c r="AG35" s="20" t="s">
        <v>76</v>
      </c>
      <c r="AH35" s="20" t="s">
        <v>125</v>
      </c>
      <c r="AI35" s="23">
        <v>271.5</v>
      </c>
      <c r="AJ35" s="23">
        <v>271.5</v>
      </c>
      <c r="AK35" s="23">
        <v>100</v>
      </c>
      <c r="AL35" s="23">
        <v>100</v>
      </c>
      <c r="AM35" s="23">
        <v>100</v>
      </c>
      <c r="AN35" s="23">
        <v>271.5</v>
      </c>
      <c r="AO35" s="23">
        <v>271.5</v>
      </c>
      <c r="AP35" s="23">
        <v>100</v>
      </c>
      <c r="AQ35" s="23">
        <v>100</v>
      </c>
      <c r="AR35" s="23">
        <v>100</v>
      </c>
      <c r="AS35" s="23">
        <f t="shared" si="9"/>
        <v>271.5</v>
      </c>
      <c r="AT35" s="23">
        <f t="shared" si="9"/>
        <v>100</v>
      </c>
      <c r="AU35" s="23">
        <f t="shared" si="9"/>
        <v>100</v>
      </c>
      <c r="AV35" s="23">
        <f t="shared" si="10"/>
        <v>271.5</v>
      </c>
      <c r="AW35" s="23">
        <f t="shared" si="10"/>
        <v>100</v>
      </c>
      <c r="AX35" s="23">
        <f t="shared" si="10"/>
        <v>100</v>
      </c>
      <c r="AY35" s="20" t="s">
        <v>62</v>
      </c>
    </row>
    <row r="36" spans="1:51" ht="112.5">
      <c r="A36" s="19" t="s">
        <v>189</v>
      </c>
      <c r="B36" s="20" t="s">
        <v>190</v>
      </c>
      <c r="C36" s="20" t="s">
        <v>53</v>
      </c>
      <c r="D36" s="20" t="s">
        <v>191</v>
      </c>
      <c r="E36" s="20" t="s">
        <v>55</v>
      </c>
      <c r="F36" s="20"/>
      <c r="G36" s="20"/>
      <c r="H36" s="20"/>
      <c r="I36" s="20"/>
      <c r="J36" s="20"/>
      <c r="K36" s="20"/>
      <c r="L36" s="20"/>
      <c r="M36" s="20"/>
      <c r="N36" s="20"/>
      <c r="O36" s="20"/>
      <c r="P36" s="20"/>
      <c r="Q36" s="20"/>
      <c r="R36" s="20"/>
      <c r="S36" s="20"/>
      <c r="T36" s="20"/>
      <c r="U36" s="20"/>
      <c r="V36" s="20"/>
      <c r="W36" s="20"/>
      <c r="X36" s="20"/>
      <c r="Y36" s="20"/>
      <c r="Z36" s="20" t="s">
        <v>121</v>
      </c>
      <c r="AA36" s="20" t="s">
        <v>57</v>
      </c>
      <c r="AB36" s="20" t="s">
        <v>122</v>
      </c>
      <c r="AC36" s="25" t="s">
        <v>192</v>
      </c>
      <c r="AD36" s="20" t="s">
        <v>111</v>
      </c>
      <c r="AE36" s="20" t="s">
        <v>319</v>
      </c>
      <c r="AF36" s="20" t="s">
        <v>112</v>
      </c>
      <c r="AG36" s="20" t="s">
        <v>76</v>
      </c>
      <c r="AH36" s="20" t="s">
        <v>125</v>
      </c>
      <c r="AI36" s="23">
        <v>37.700000000000003</v>
      </c>
      <c r="AJ36" s="23">
        <v>37.700000000000003</v>
      </c>
      <c r="AK36" s="23">
        <v>233.9</v>
      </c>
      <c r="AL36" s="23">
        <v>236.3</v>
      </c>
      <c r="AM36" s="23">
        <v>238.7</v>
      </c>
      <c r="AN36" s="23">
        <v>37.700000000000003</v>
      </c>
      <c r="AO36" s="23">
        <v>37.700000000000003</v>
      </c>
      <c r="AP36" s="23">
        <v>233.9</v>
      </c>
      <c r="AQ36" s="23">
        <v>236.3</v>
      </c>
      <c r="AR36" s="23">
        <v>238.7</v>
      </c>
      <c r="AS36" s="23">
        <f t="shared" si="9"/>
        <v>37.700000000000003</v>
      </c>
      <c r="AT36" s="23">
        <f t="shared" si="9"/>
        <v>233.9</v>
      </c>
      <c r="AU36" s="23">
        <f t="shared" si="9"/>
        <v>236.3</v>
      </c>
      <c r="AV36" s="23">
        <f t="shared" si="10"/>
        <v>37.700000000000003</v>
      </c>
      <c r="AW36" s="23">
        <f t="shared" si="10"/>
        <v>233.9</v>
      </c>
      <c r="AX36" s="23">
        <f t="shared" si="10"/>
        <v>236.3</v>
      </c>
      <c r="AY36" s="20" t="s">
        <v>62</v>
      </c>
    </row>
    <row r="37" spans="1:51" ht="315">
      <c r="A37" s="19" t="s">
        <v>193</v>
      </c>
      <c r="B37" s="20" t="s">
        <v>194</v>
      </c>
      <c r="C37" s="20" t="s">
        <v>53</v>
      </c>
      <c r="D37" s="20" t="s">
        <v>195</v>
      </c>
      <c r="E37" s="20" t="s">
        <v>55</v>
      </c>
      <c r="F37" s="20"/>
      <c r="G37" s="20"/>
      <c r="H37" s="20"/>
      <c r="I37" s="20"/>
      <c r="J37" s="20"/>
      <c r="K37" s="20"/>
      <c r="L37" s="20"/>
      <c r="M37" s="20"/>
      <c r="N37" s="20"/>
      <c r="O37" s="20"/>
      <c r="P37" s="20"/>
      <c r="Q37" s="20"/>
      <c r="R37" s="20"/>
      <c r="S37" s="20"/>
      <c r="T37" s="20"/>
      <c r="U37" s="20"/>
      <c r="V37" s="20"/>
      <c r="W37" s="20" t="s">
        <v>196</v>
      </c>
      <c r="X37" s="20" t="s">
        <v>57</v>
      </c>
      <c r="Y37" s="20" t="s">
        <v>197</v>
      </c>
      <c r="Z37" s="22" t="s">
        <v>198</v>
      </c>
      <c r="AA37" s="20" t="s">
        <v>57</v>
      </c>
      <c r="AB37" s="20" t="s">
        <v>199</v>
      </c>
      <c r="AC37" s="22" t="s">
        <v>200</v>
      </c>
      <c r="AD37" s="20" t="s">
        <v>111</v>
      </c>
      <c r="AE37" s="20" t="s">
        <v>320</v>
      </c>
      <c r="AF37" s="20" t="s">
        <v>201</v>
      </c>
      <c r="AG37" s="20" t="s">
        <v>90</v>
      </c>
      <c r="AH37" s="20" t="s">
        <v>183</v>
      </c>
      <c r="AI37" s="23">
        <v>3</v>
      </c>
      <c r="AJ37" s="23">
        <v>3</v>
      </c>
      <c r="AK37" s="23">
        <v>3</v>
      </c>
      <c r="AL37" s="23">
        <v>3</v>
      </c>
      <c r="AM37" s="23">
        <v>3</v>
      </c>
      <c r="AN37" s="23">
        <v>3</v>
      </c>
      <c r="AO37" s="23">
        <v>3</v>
      </c>
      <c r="AP37" s="23">
        <v>3</v>
      </c>
      <c r="AQ37" s="23">
        <v>3</v>
      </c>
      <c r="AR37" s="23">
        <v>3</v>
      </c>
      <c r="AS37" s="23">
        <f>SUM(AJ37)</f>
        <v>3</v>
      </c>
      <c r="AT37" s="23">
        <f>SUM(AK37)</f>
        <v>3</v>
      </c>
      <c r="AU37" s="23">
        <f>SUM(AL37)</f>
        <v>3</v>
      </c>
      <c r="AV37" s="23">
        <f>SUM(AO37)</f>
        <v>3</v>
      </c>
      <c r="AW37" s="23">
        <f>SUM(AP37)</f>
        <v>3</v>
      </c>
      <c r="AX37" s="23">
        <f>SUM(AQ37)</f>
        <v>3</v>
      </c>
      <c r="AY37" s="20" t="s">
        <v>62</v>
      </c>
    </row>
    <row r="38" spans="1:51" s="18" customFormat="1" ht="147">
      <c r="A38" s="32" t="s">
        <v>202</v>
      </c>
      <c r="B38" s="16" t="s">
        <v>203</v>
      </c>
      <c r="C38" s="16" t="s">
        <v>45</v>
      </c>
      <c r="D38" s="16" t="s">
        <v>45</v>
      </c>
      <c r="E38" s="16" t="s">
        <v>45</v>
      </c>
      <c r="F38" s="16" t="s">
        <v>45</v>
      </c>
      <c r="G38" s="16" t="s">
        <v>45</v>
      </c>
      <c r="H38" s="16" t="s">
        <v>45</v>
      </c>
      <c r="I38" s="16" t="s">
        <v>45</v>
      </c>
      <c r="J38" s="16" t="s">
        <v>45</v>
      </c>
      <c r="K38" s="16" t="s">
        <v>45</v>
      </c>
      <c r="L38" s="16" t="s">
        <v>45</v>
      </c>
      <c r="M38" s="16" t="s">
        <v>45</v>
      </c>
      <c r="N38" s="16" t="s">
        <v>45</v>
      </c>
      <c r="O38" s="16" t="s">
        <v>45</v>
      </c>
      <c r="P38" s="16" t="s">
        <v>45</v>
      </c>
      <c r="Q38" s="16" t="s">
        <v>45</v>
      </c>
      <c r="R38" s="16" t="s">
        <v>45</v>
      </c>
      <c r="S38" s="16" t="s">
        <v>45</v>
      </c>
      <c r="T38" s="16" t="s">
        <v>45</v>
      </c>
      <c r="U38" s="16" t="s">
        <v>45</v>
      </c>
      <c r="V38" s="16" t="s">
        <v>45</v>
      </c>
      <c r="W38" s="16" t="s">
        <v>45</v>
      </c>
      <c r="X38" s="16" t="s">
        <v>45</v>
      </c>
      <c r="Y38" s="16" t="s">
        <v>45</v>
      </c>
      <c r="Z38" s="16" t="s">
        <v>45</v>
      </c>
      <c r="AA38" s="16" t="s">
        <v>45</v>
      </c>
      <c r="AB38" s="16" t="s">
        <v>45</v>
      </c>
      <c r="AC38" s="16" t="s">
        <v>45</v>
      </c>
      <c r="AD38" s="16" t="s">
        <v>45</v>
      </c>
      <c r="AE38" s="16" t="s">
        <v>45</v>
      </c>
      <c r="AF38" s="16" t="s">
        <v>45</v>
      </c>
      <c r="AG38" s="16" t="s">
        <v>45</v>
      </c>
      <c r="AH38" s="16" t="s">
        <v>45</v>
      </c>
      <c r="AI38" s="17">
        <f t="shared" ref="AI38:AJ38" si="11">SUM(AI40)</f>
        <v>8239.2999999999993</v>
      </c>
      <c r="AJ38" s="17">
        <f t="shared" si="11"/>
        <v>8220.2000000000007</v>
      </c>
      <c r="AK38" s="17">
        <f>SUM(AK40)</f>
        <v>8550.1</v>
      </c>
      <c r="AL38" s="17">
        <f t="shared" ref="AL38:AX38" si="12">SUM(AL40)</f>
        <v>9019.1</v>
      </c>
      <c r="AM38" s="17">
        <f t="shared" si="12"/>
        <v>9364.4</v>
      </c>
      <c r="AN38" s="17">
        <f t="shared" si="12"/>
        <v>8209.2999999999993</v>
      </c>
      <c r="AO38" s="17">
        <f t="shared" si="12"/>
        <v>8190.2</v>
      </c>
      <c r="AP38" s="17">
        <f t="shared" si="12"/>
        <v>8550.1</v>
      </c>
      <c r="AQ38" s="17">
        <f t="shared" si="12"/>
        <v>9019.1</v>
      </c>
      <c r="AR38" s="17">
        <f t="shared" si="12"/>
        <v>9364.4</v>
      </c>
      <c r="AS38" s="17">
        <f t="shared" si="12"/>
        <v>8220.2000000000007</v>
      </c>
      <c r="AT38" s="17">
        <f t="shared" si="12"/>
        <v>8550.1</v>
      </c>
      <c r="AU38" s="17">
        <f t="shared" si="12"/>
        <v>9019.1</v>
      </c>
      <c r="AV38" s="17">
        <f t="shared" si="12"/>
        <v>8190.2</v>
      </c>
      <c r="AW38" s="17">
        <f t="shared" si="12"/>
        <v>8550.1</v>
      </c>
      <c r="AX38" s="17">
        <f t="shared" si="12"/>
        <v>9019.1</v>
      </c>
      <c r="AY38" s="16" t="s">
        <v>45</v>
      </c>
    </row>
    <row r="39" spans="1:51" ht="12.75">
      <c r="A39" s="19" t="s">
        <v>46</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1"/>
      <c r="AJ39" s="21"/>
      <c r="AK39" s="21"/>
      <c r="AL39" s="21"/>
      <c r="AM39" s="21"/>
      <c r="AN39" s="21"/>
      <c r="AO39" s="21"/>
      <c r="AP39" s="21"/>
      <c r="AQ39" s="21"/>
      <c r="AR39" s="21"/>
      <c r="AS39" s="21"/>
      <c r="AT39" s="21"/>
      <c r="AU39" s="21"/>
      <c r="AV39" s="21"/>
      <c r="AW39" s="21"/>
      <c r="AX39" s="21"/>
      <c r="AY39" s="20"/>
    </row>
    <row r="40" spans="1:51" ht="342.75" customHeight="1">
      <c r="A40" s="19" t="s">
        <v>204</v>
      </c>
      <c r="B40" s="20" t="s">
        <v>205</v>
      </c>
      <c r="C40" s="20" t="s">
        <v>206</v>
      </c>
      <c r="D40" s="20" t="s">
        <v>207</v>
      </c>
      <c r="E40" s="20" t="s">
        <v>208</v>
      </c>
      <c r="F40" s="20"/>
      <c r="G40" s="20"/>
      <c r="H40" s="20"/>
      <c r="I40" s="20"/>
      <c r="J40" s="20"/>
      <c r="K40" s="20"/>
      <c r="L40" s="20"/>
      <c r="M40" s="20"/>
      <c r="N40" s="20"/>
      <c r="O40" s="20"/>
      <c r="P40" s="20"/>
      <c r="Q40" s="20"/>
      <c r="R40" s="20"/>
      <c r="S40" s="20"/>
      <c r="T40" s="20"/>
      <c r="U40" s="20"/>
      <c r="V40" s="20"/>
      <c r="W40" s="22" t="s">
        <v>209</v>
      </c>
      <c r="X40" s="20" t="s">
        <v>157</v>
      </c>
      <c r="Y40" s="20" t="s">
        <v>210</v>
      </c>
      <c r="Z40" s="20"/>
      <c r="AA40" s="20"/>
      <c r="AB40" s="20"/>
      <c r="AC40" s="22" t="s">
        <v>211</v>
      </c>
      <c r="AD40" s="20" t="s">
        <v>212</v>
      </c>
      <c r="AE40" s="20" t="s">
        <v>213</v>
      </c>
      <c r="AF40" s="20" t="s">
        <v>59</v>
      </c>
      <c r="AG40" s="20" t="s">
        <v>214</v>
      </c>
      <c r="AH40" s="20" t="s">
        <v>215</v>
      </c>
      <c r="AI40" s="23">
        <v>8239.2999999999993</v>
      </c>
      <c r="AJ40" s="23">
        <v>8220.2000000000007</v>
      </c>
      <c r="AK40" s="23">
        <v>8550.1</v>
      </c>
      <c r="AL40" s="23">
        <v>9019.1</v>
      </c>
      <c r="AM40" s="23">
        <v>9364.4</v>
      </c>
      <c r="AN40" s="23">
        <v>8209.2999999999993</v>
      </c>
      <c r="AO40" s="23">
        <v>8190.2</v>
      </c>
      <c r="AP40" s="23">
        <v>8550.1</v>
      </c>
      <c r="AQ40" s="23">
        <v>9019.1</v>
      </c>
      <c r="AR40" s="23">
        <v>9364.4</v>
      </c>
      <c r="AS40" s="23">
        <f>SUM(AJ40)</f>
        <v>8220.2000000000007</v>
      </c>
      <c r="AT40" s="23">
        <f>SUM(AK40)</f>
        <v>8550.1</v>
      </c>
      <c r="AU40" s="23">
        <f>SUM(AL40)</f>
        <v>9019.1</v>
      </c>
      <c r="AV40" s="23">
        <f>SUM(AO40)</f>
        <v>8190.2</v>
      </c>
      <c r="AW40" s="23">
        <f>SUM(AP40)</f>
        <v>8550.1</v>
      </c>
      <c r="AX40" s="23">
        <f>SUM(AQ40)</f>
        <v>9019.1</v>
      </c>
      <c r="AY40" s="20" t="s">
        <v>216</v>
      </c>
    </row>
    <row r="41" spans="1:51" s="18" customFormat="1" ht="126">
      <c r="A41" s="32" t="s">
        <v>217</v>
      </c>
      <c r="B41" s="16" t="s">
        <v>218</v>
      </c>
      <c r="C41" s="16" t="s">
        <v>45</v>
      </c>
      <c r="D41" s="16" t="s">
        <v>45</v>
      </c>
      <c r="E41" s="16" t="s">
        <v>45</v>
      </c>
      <c r="F41" s="16" t="s">
        <v>45</v>
      </c>
      <c r="G41" s="16" t="s">
        <v>45</v>
      </c>
      <c r="H41" s="16" t="s">
        <v>45</v>
      </c>
      <c r="I41" s="16" t="s">
        <v>45</v>
      </c>
      <c r="J41" s="16" t="s">
        <v>45</v>
      </c>
      <c r="K41" s="16" t="s">
        <v>45</v>
      </c>
      <c r="L41" s="16" t="s">
        <v>45</v>
      </c>
      <c r="M41" s="16" t="s">
        <v>45</v>
      </c>
      <c r="N41" s="16" t="s">
        <v>45</v>
      </c>
      <c r="O41" s="16" t="s">
        <v>45</v>
      </c>
      <c r="P41" s="16" t="s">
        <v>45</v>
      </c>
      <c r="Q41" s="16" t="s">
        <v>45</v>
      </c>
      <c r="R41" s="16" t="s">
        <v>45</v>
      </c>
      <c r="S41" s="16" t="s">
        <v>45</v>
      </c>
      <c r="T41" s="16" t="s">
        <v>45</v>
      </c>
      <c r="U41" s="16" t="s">
        <v>45</v>
      </c>
      <c r="V41" s="16" t="s">
        <v>45</v>
      </c>
      <c r="W41" s="16" t="s">
        <v>45</v>
      </c>
      <c r="X41" s="16" t="s">
        <v>45</v>
      </c>
      <c r="Y41" s="16" t="s">
        <v>45</v>
      </c>
      <c r="Z41" s="16" t="s">
        <v>45</v>
      </c>
      <c r="AA41" s="16" t="s">
        <v>45</v>
      </c>
      <c r="AB41" s="16" t="s">
        <v>45</v>
      </c>
      <c r="AC41" s="16" t="s">
        <v>45</v>
      </c>
      <c r="AD41" s="16" t="s">
        <v>45</v>
      </c>
      <c r="AE41" s="16" t="s">
        <v>45</v>
      </c>
      <c r="AF41" s="16" t="s">
        <v>45</v>
      </c>
      <c r="AG41" s="16" t="s">
        <v>45</v>
      </c>
      <c r="AH41" s="16" t="s">
        <v>45</v>
      </c>
      <c r="AI41" s="17">
        <f t="shared" ref="AI41:AJ41" si="13">SUM(AI43)</f>
        <v>234.7</v>
      </c>
      <c r="AJ41" s="17">
        <f t="shared" si="13"/>
        <v>234.7</v>
      </c>
      <c r="AK41" s="17">
        <f>SUM(AK43)</f>
        <v>234.7</v>
      </c>
      <c r="AL41" s="17">
        <f t="shared" ref="AL41:AX41" si="14">SUM(AL43)</f>
        <v>234.7</v>
      </c>
      <c r="AM41" s="17">
        <f t="shared" si="14"/>
        <v>1</v>
      </c>
      <c r="AN41" s="17">
        <f t="shared" si="14"/>
        <v>234.7</v>
      </c>
      <c r="AO41" s="17">
        <f t="shared" si="14"/>
        <v>234.7</v>
      </c>
      <c r="AP41" s="17">
        <f t="shared" si="14"/>
        <v>234.7</v>
      </c>
      <c r="AQ41" s="17">
        <f t="shared" si="14"/>
        <v>234.7</v>
      </c>
      <c r="AR41" s="17">
        <f t="shared" si="14"/>
        <v>1</v>
      </c>
      <c r="AS41" s="17">
        <f t="shared" si="14"/>
        <v>234.7</v>
      </c>
      <c r="AT41" s="17">
        <f t="shared" si="14"/>
        <v>234.7</v>
      </c>
      <c r="AU41" s="17">
        <f t="shared" si="14"/>
        <v>234.7</v>
      </c>
      <c r="AV41" s="17">
        <f t="shared" si="14"/>
        <v>234.7</v>
      </c>
      <c r="AW41" s="17">
        <f t="shared" si="14"/>
        <v>234.7</v>
      </c>
      <c r="AX41" s="17">
        <f t="shared" si="14"/>
        <v>234.7</v>
      </c>
      <c r="AY41" s="16" t="s">
        <v>45</v>
      </c>
    </row>
    <row r="42" spans="1:51" ht="12.75">
      <c r="A42" s="19" t="s">
        <v>46</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1"/>
      <c r="AJ42" s="21"/>
      <c r="AK42" s="21"/>
      <c r="AL42" s="21"/>
      <c r="AM42" s="21"/>
      <c r="AN42" s="21"/>
      <c r="AO42" s="21"/>
      <c r="AP42" s="21"/>
      <c r="AQ42" s="21"/>
      <c r="AR42" s="21"/>
      <c r="AS42" s="21"/>
      <c r="AT42" s="21"/>
      <c r="AU42" s="21"/>
      <c r="AV42" s="21"/>
      <c r="AW42" s="21"/>
      <c r="AX42" s="21"/>
      <c r="AY42" s="20"/>
    </row>
    <row r="43" spans="1:51" s="18" customFormat="1" ht="31.5">
      <c r="A43" s="15" t="s">
        <v>219</v>
      </c>
      <c r="B43" s="16" t="s">
        <v>220</v>
      </c>
      <c r="C43" s="16" t="s">
        <v>45</v>
      </c>
      <c r="D43" s="16" t="s">
        <v>45</v>
      </c>
      <c r="E43" s="16" t="s">
        <v>45</v>
      </c>
      <c r="F43" s="16" t="s">
        <v>45</v>
      </c>
      <c r="G43" s="16" t="s">
        <v>45</v>
      </c>
      <c r="H43" s="16" t="s">
        <v>45</v>
      </c>
      <c r="I43" s="16" t="s">
        <v>45</v>
      </c>
      <c r="J43" s="16" t="s">
        <v>45</v>
      </c>
      <c r="K43" s="16" t="s">
        <v>45</v>
      </c>
      <c r="L43" s="16" t="s">
        <v>45</v>
      </c>
      <c r="M43" s="16" t="s">
        <v>45</v>
      </c>
      <c r="N43" s="16" t="s">
        <v>45</v>
      </c>
      <c r="O43" s="16" t="s">
        <v>45</v>
      </c>
      <c r="P43" s="16" t="s">
        <v>45</v>
      </c>
      <c r="Q43" s="16" t="s">
        <v>45</v>
      </c>
      <c r="R43" s="16" t="s">
        <v>45</v>
      </c>
      <c r="S43" s="16" t="s">
        <v>45</v>
      </c>
      <c r="T43" s="16" t="s">
        <v>45</v>
      </c>
      <c r="U43" s="16" t="s">
        <v>45</v>
      </c>
      <c r="V43" s="16" t="s">
        <v>45</v>
      </c>
      <c r="W43" s="16" t="s">
        <v>45</v>
      </c>
      <c r="X43" s="16" t="s">
        <v>45</v>
      </c>
      <c r="Y43" s="16" t="s">
        <v>45</v>
      </c>
      <c r="Z43" s="16" t="s">
        <v>45</v>
      </c>
      <c r="AA43" s="16" t="s">
        <v>45</v>
      </c>
      <c r="AB43" s="16" t="s">
        <v>45</v>
      </c>
      <c r="AC43" s="16" t="s">
        <v>45</v>
      </c>
      <c r="AD43" s="16" t="s">
        <v>45</v>
      </c>
      <c r="AE43" s="16" t="s">
        <v>45</v>
      </c>
      <c r="AF43" s="16" t="s">
        <v>45</v>
      </c>
      <c r="AG43" s="16" t="s">
        <v>45</v>
      </c>
      <c r="AH43" s="16" t="s">
        <v>45</v>
      </c>
      <c r="AI43" s="17">
        <f t="shared" ref="AI43:AJ43" si="15">SUM(AI45+AI46)</f>
        <v>234.7</v>
      </c>
      <c r="AJ43" s="17">
        <f t="shared" si="15"/>
        <v>234.7</v>
      </c>
      <c r="AK43" s="17">
        <f>SUM(AK45+AK46)</f>
        <v>234.7</v>
      </c>
      <c r="AL43" s="17">
        <f t="shared" ref="AL43:AX43" si="16">SUM(AL45+AL46)</f>
        <v>234.7</v>
      </c>
      <c r="AM43" s="17">
        <f t="shared" si="16"/>
        <v>1</v>
      </c>
      <c r="AN43" s="17">
        <f t="shared" si="16"/>
        <v>234.7</v>
      </c>
      <c r="AO43" s="17">
        <f t="shared" si="16"/>
        <v>234.7</v>
      </c>
      <c r="AP43" s="17">
        <f t="shared" si="16"/>
        <v>234.7</v>
      </c>
      <c r="AQ43" s="17">
        <f t="shared" si="16"/>
        <v>234.7</v>
      </c>
      <c r="AR43" s="17">
        <f t="shared" si="16"/>
        <v>1</v>
      </c>
      <c r="AS43" s="17">
        <f t="shared" si="16"/>
        <v>234.7</v>
      </c>
      <c r="AT43" s="17">
        <f t="shared" si="16"/>
        <v>234.7</v>
      </c>
      <c r="AU43" s="17">
        <f t="shared" si="16"/>
        <v>234.7</v>
      </c>
      <c r="AV43" s="17">
        <f t="shared" si="16"/>
        <v>234.7</v>
      </c>
      <c r="AW43" s="17">
        <f t="shared" si="16"/>
        <v>234.7</v>
      </c>
      <c r="AX43" s="17">
        <f t="shared" si="16"/>
        <v>234.7</v>
      </c>
      <c r="AY43" s="16" t="s">
        <v>45</v>
      </c>
    </row>
    <row r="44" spans="1:51" ht="12.75">
      <c r="A44" s="19" t="s">
        <v>46</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c r="AJ44" s="21"/>
      <c r="AK44" s="21"/>
      <c r="AL44" s="21"/>
      <c r="AM44" s="21"/>
      <c r="AN44" s="21"/>
      <c r="AO44" s="21"/>
      <c r="AP44" s="21"/>
      <c r="AQ44" s="21"/>
      <c r="AR44" s="21"/>
      <c r="AS44" s="21"/>
      <c r="AT44" s="21"/>
      <c r="AU44" s="21"/>
      <c r="AV44" s="21"/>
      <c r="AW44" s="21"/>
      <c r="AX44" s="21"/>
      <c r="AY44" s="20"/>
    </row>
    <row r="45" spans="1:51" ht="112.5">
      <c r="A45" s="19" t="s">
        <v>221</v>
      </c>
      <c r="B45" s="20" t="s">
        <v>222</v>
      </c>
      <c r="C45" s="20" t="s">
        <v>223</v>
      </c>
      <c r="D45" s="20" t="s">
        <v>224</v>
      </c>
      <c r="E45" s="20" t="s">
        <v>225</v>
      </c>
      <c r="F45" s="20"/>
      <c r="G45" s="20"/>
      <c r="H45" s="20"/>
      <c r="I45" s="20"/>
      <c r="J45" s="20" t="s">
        <v>226</v>
      </c>
      <c r="K45" s="20" t="s">
        <v>57</v>
      </c>
      <c r="L45" s="20" t="s">
        <v>227</v>
      </c>
      <c r="M45" s="20"/>
      <c r="N45" s="20"/>
      <c r="O45" s="20"/>
      <c r="P45" s="20"/>
      <c r="Q45" s="20"/>
      <c r="R45" s="20"/>
      <c r="S45" s="20"/>
      <c r="T45" s="20"/>
      <c r="U45" s="20"/>
      <c r="V45" s="20"/>
      <c r="W45" s="20"/>
      <c r="X45" s="20"/>
      <c r="Y45" s="20"/>
      <c r="Z45" s="20" t="s">
        <v>228</v>
      </c>
      <c r="AA45" s="20" t="s">
        <v>57</v>
      </c>
      <c r="AB45" s="20" t="s">
        <v>229</v>
      </c>
      <c r="AC45" s="31" t="s">
        <v>230</v>
      </c>
      <c r="AD45" s="20" t="s">
        <v>57</v>
      </c>
      <c r="AE45" s="20" t="s">
        <v>231</v>
      </c>
      <c r="AF45" s="20" t="s">
        <v>232</v>
      </c>
      <c r="AG45" s="20" t="s">
        <v>77</v>
      </c>
      <c r="AH45" s="20" t="s">
        <v>125</v>
      </c>
      <c r="AI45" s="23">
        <v>233.7</v>
      </c>
      <c r="AJ45" s="23">
        <v>233.7</v>
      </c>
      <c r="AK45" s="23">
        <v>233.7</v>
      </c>
      <c r="AL45" s="23">
        <v>233.7</v>
      </c>
      <c r="AM45" s="23">
        <v>0</v>
      </c>
      <c r="AN45" s="23">
        <v>233.7</v>
      </c>
      <c r="AO45" s="23">
        <v>233.7</v>
      </c>
      <c r="AP45" s="23">
        <v>233.7</v>
      </c>
      <c r="AQ45" s="23">
        <v>233.7</v>
      </c>
      <c r="AR45" s="23">
        <v>0</v>
      </c>
      <c r="AS45" s="23">
        <f t="shared" ref="AS45:AU46" si="17">SUM(AJ45)</f>
        <v>233.7</v>
      </c>
      <c r="AT45" s="23">
        <f t="shared" si="17"/>
        <v>233.7</v>
      </c>
      <c r="AU45" s="23">
        <f t="shared" si="17"/>
        <v>233.7</v>
      </c>
      <c r="AV45" s="23">
        <f t="shared" ref="AV45:AX46" si="18">SUM(AO45)</f>
        <v>233.7</v>
      </c>
      <c r="AW45" s="23">
        <f t="shared" si="18"/>
        <v>233.7</v>
      </c>
      <c r="AX45" s="23">
        <f t="shared" si="18"/>
        <v>233.7</v>
      </c>
      <c r="AY45" s="20" t="s">
        <v>62</v>
      </c>
    </row>
    <row r="46" spans="1:51" ht="202.5">
      <c r="A46" s="24" t="s">
        <v>233</v>
      </c>
      <c r="B46" s="20" t="s">
        <v>234</v>
      </c>
      <c r="C46" s="20" t="s">
        <v>235</v>
      </c>
      <c r="D46" s="20" t="s">
        <v>236</v>
      </c>
      <c r="E46" s="20" t="s">
        <v>237</v>
      </c>
      <c r="F46" s="20"/>
      <c r="G46" s="20"/>
      <c r="H46" s="20"/>
      <c r="I46" s="20"/>
      <c r="J46" s="20"/>
      <c r="K46" s="20"/>
      <c r="L46" s="20"/>
      <c r="M46" s="20"/>
      <c r="N46" s="20"/>
      <c r="O46" s="20"/>
      <c r="P46" s="20"/>
      <c r="Q46" s="20"/>
      <c r="R46" s="20"/>
      <c r="S46" s="20"/>
      <c r="T46" s="20"/>
      <c r="U46" s="20"/>
      <c r="V46" s="20"/>
      <c r="W46" s="22" t="s">
        <v>238</v>
      </c>
      <c r="X46" s="20" t="s">
        <v>239</v>
      </c>
      <c r="Y46" s="20" t="s">
        <v>240</v>
      </c>
      <c r="Z46" s="20"/>
      <c r="AA46" s="20"/>
      <c r="AB46" s="20"/>
      <c r="AC46" s="31" t="s">
        <v>241</v>
      </c>
      <c r="AD46" s="20" t="s">
        <v>57</v>
      </c>
      <c r="AE46" s="20" t="s">
        <v>242</v>
      </c>
      <c r="AF46" s="20" t="s">
        <v>61</v>
      </c>
      <c r="AG46" s="20" t="s">
        <v>60</v>
      </c>
      <c r="AH46" s="20" t="s">
        <v>90</v>
      </c>
      <c r="AI46" s="23">
        <v>1</v>
      </c>
      <c r="AJ46" s="23">
        <v>1</v>
      </c>
      <c r="AK46" s="23">
        <v>1</v>
      </c>
      <c r="AL46" s="23">
        <v>1</v>
      </c>
      <c r="AM46" s="23">
        <v>1</v>
      </c>
      <c r="AN46" s="23">
        <v>1</v>
      </c>
      <c r="AO46" s="23">
        <v>1</v>
      </c>
      <c r="AP46" s="23">
        <v>1</v>
      </c>
      <c r="AQ46" s="23">
        <v>1</v>
      </c>
      <c r="AR46" s="23">
        <v>1</v>
      </c>
      <c r="AS46" s="23">
        <f t="shared" si="17"/>
        <v>1</v>
      </c>
      <c r="AT46" s="23">
        <f t="shared" si="17"/>
        <v>1</v>
      </c>
      <c r="AU46" s="23">
        <f t="shared" si="17"/>
        <v>1</v>
      </c>
      <c r="AV46" s="23">
        <f t="shared" si="18"/>
        <v>1</v>
      </c>
      <c r="AW46" s="23">
        <f t="shared" si="18"/>
        <v>1</v>
      </c>
      <c r="AX46" s="23">
        <f t="shared" si="18"/>
        <v>1</v>
      </c>
      <c r="AY46" s="20" t="s">
        <v>62</v>
      </c>
    </row>
    <row r="47" spans="1:51" s="18" customFormat="1" ht="94.5">
      <c r="A47" s="32" t="s">
        <v>243</v>
      </c>
      <c r="B47" s="16" t="s">
        <v>244</v>
      </c>
      <c r="C47" s="16" t="s">
        <v>45</v>
      </c>
      <c r="D47" s="16" t="s">
        <v>45</v>
      </c>
      <c r="E47" s="16" t="s">
        <v>45</v>
      </c>
      <c r="F47" s="16" t="s">
        <v>45</v>
      </c>
      <c r="G47" s="16" t="s">
        <v>45</v>
      </c>
      <c r="H47" s="16" t="s">
        <v>45</v>
      </c>
      <c r="I47" s="16" t="s">
        <v>45</v>
      </c>
      <c r="J47" s="16" t="s">
        <v>45</v>
      </c>
      <c r="K47" s="16" t="s">
        <v>45</v>
      </c>
      <c r="L47" s="16" t="s">
        <v>45</v>
      </c>
      <c r="M47" s="16" t="s">
        <v>45</v>
      </c>
      <c r="N47" s="16" t="s">
        <v>45</v>
      </c>
      <c r="O47" s="16" t="s">
        <v>45</v>
      </c>
      <c r="P47" s="16" t="s">
        <v>45</v>
      </c>
      <c r="Q47" s="16" t="s">
        <v>45</v>
      </c>
      <c r="R47" s="16" t="s">
        <v>45</v>
      </c>
      <c r="S47" s="16" t="s">
        <v>45</v>
      </c>
      <c r="T47" s="16" t="s">
        <v>45</v>
      </c>
      <c r="U47" s="16" t="s">
        <v>45</v>
      </c>
      <c r="V47" s="16" t="s">
        <v>45</v>
      </c>
      <c r="W47" s="16" t="s">
        <v>45</v>
      </c>
      <c r="X47" s="16" t="s">
        <v>45</v>
      </c>
      <c r="Y47" s="16" t="s">
        <v>45</v>
      </c>
      <c r="Z47" s="16" t="s">
        <v>45</v>
      </c>
      <c r="AA47" s="16" t="s">
        <v>45</v>
      </c>
      <c r="AB47" s="16" t="s">
        <v>45</v>
      </c>
      <c r="AC47" s="16" t="s">
        <v>45</v>
      </c>
      <c r="AD47" s="16" t="s">
        <v>45</v>
      </c>
      <c r="AE47" s="16" t="s">
        <v>45</v>
      </c>
      <c r="AF47" s="16" t="s">
        <v>45</v>
      </c>
      <c r="AG47" s="16" t="s">
        <v>45</v>
      </c>
      <c r="AH47" s="16" t="s">
        <v>45</v>
      </c>
      <c r="AI47" s="17">
        <f t="shared" ref="AI47:AJ47" si="19">SUM(AI49)</f>
        <v>5889.8</v>
      </c>
      <c r="AJ47" s="17">
        <f t="shared" si="19"/>
        <v>5889.8</v>
      </c>
      <c r="AK47" s="17">
        <f>SUM(AK49)</f>
        <v>9084.4</v>
      </c>
      <c r="AL47" s="17">
        <f t="shared" ref="AL47:AX47" si="20">SUM(AL49)</f>
        <v>7157.6</v>
      </c>
      <c r="AM47" s="17">
        <f t="shared" si="20"/>
        <v>7437.2000000000007</v>
      </c>
      <c r="AN47" s="17">
        <f t="shared" si="20"/>
        <v>5889.8</v>
      </c>
      <c r="AO47" s="17">
        <f t="shared" si="20"/>
        <v>5889.8</v>
      </c>
      <c r="AP47" s="17">
        <f t="shared" si="20"/>
        <v>9084.5</v>
      </c>
      <c r="AQ47" s="17">
        <f t="shared" si="20"/>
        <v>7157.6</v>
      </c>
      <c r="AR47" s="17">
        <f t="shared" si="20"/>
        <v>7437.2000000000007</v>
      </c>
      <c r="AS47" s="17">
        <f t="shared" si="20"/>
        <v>5889.8</v>
      </c>
      <c r="AT47" s="17">
        <f t="shared" si="20"/>
        <v>9084.4</v>
      </c>
      <c r="AU47" s="17">
        <f t="shared" si="20"/>
        <v>7157.6</v>
      </c>
      <c r="AV47" s="17">
        <f t="shared" si="20"/>
        <v>5889.8</v>
      </c>
      <c r="AW47" s="17">
        <f t="shared" si="20"/>
        <v>9084.5</v>
      </c>
      <c r="AX47" s="17">
        <f t="shared" si="20"/>
        <v>7157.6</v>
      </c>
      <c r="AY47" s="16" t="s">
        <v>45</v>
      </c>
    </row>
    <row r="48" spans="1:51" ht="12.75">
      <c r="A48" s="19" t="s">
        <v>46</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1"/>
      <c r="AJ48" s="21"/>
      <c r="AK48" s="21"/>
      <c r="AL48" s="21"/>
      <c r="AM48" s="21"/>
      <c r="AN48" s="21"/>
      <c r="AO48" s="21"/>
      <c r="AP48" s="21"/>
      <c r="AQ48" s="21"/>
      <c r="AR48" s="21"/>
      <c r="AS48" s="21"/>
      <c r="AT48" s="21"/>
      <c r="AU48" s="21"/>
      <c r="AV48" s="21"/>
      <c r="AW48" s="21"/>
      <c r="AX48" s="21"/>
      <c r="AY48" s="20"/>
    </row>
    <row r="49" spans="1:51" s="18" customFormat="1" ht="21">
      <c r="A49" s="15" t="s">
        <v>245</v>
      </c>
      <c r="B49" s="16" t="s">
        <v>246</v>
      </c>
      <c r="C49" s="16" t="s">
        <v>45</v>
      </c>
      <c r="D49" s="16" t="s">
        <v>45</v>
      </c>
      <c r="E49" s="16" t="s">
        <v>45</v>
      </c>
      <c r="F49" s="16" t="s">
        <v>45</v>
      </c>
      <c r="G49" s="16" t="s">
        <v>45</v>
      </c>
      <c r="H49" s="16" t="s">
        <v>45</v>
      </c>
      <c r="I49" s="16" t="s">
        <v>45</v>
      </c>
      <c r="J49" s="16" t="s">
        <v>45</v>
      </c>
      <c r="K49" s="16" t="s">
        <v>45</v>
      </c>
      <c r="L49" s="16" t="s">
        <v>45</v>
      </c>
      <c r="M49" s="16" t="s">
        <v>45</v>
      </c>
      <c r="N49" s="16" t="s">
        <v>45</v>
      </c>
      <c r="O49" s="16" t="s">
        <v>45</v>
      </c>
      <c r="P49" s="16" t="s">
        <v>45</v>
      </c>
      <c r="Q49" s="16" t="s">
        <v>45</v>
      </c>
      <c r="R49" s="16" t="s">
        <v>45</v>
      </c>
      <c r="S49" s="16" t="s">
        <v>45</v>
      </c>
      <c r="T49" s="16" t="s">
        <v>45</v>
      </c>
      <c r="U49" s="16" t="s">
        <v>45</v>
      </c>
      <c r="V49" s="16" t="s">
        <v>45</v>
      </c>
      <c r="W49" s="16" t="s">
        <v>45</v>
      </c>
      <c r="X49" s="16" t="s">
        <v>45</v>
      </c>
      <c r="Y49" s="16" t="s">
        <v>45</v>
      </c>
      <c r="Z49" s="16" t="s">
        <v>45</v>
      </c>
      <c r="AA49" s="16" t="s">
        <v>45</v>
      </c>
      <c r="AB49" s="16" t="s">
        <v>45</v>
      </c>
      <c r="AC49" s="16" t="s">
        <v>45</v>
      </c>
      <c r="AD49" s="16" t="s">
        <v>45</v>
      </c>
      <c r="AE49" s="16" t="s">
        <v>45</v>
      </c>
      <c r="AF49" s="16" t="s">
        <v>45</v>
      </c>
      <c r="AG49" s="16" t="s">
        <v>45</v>
      </c>
      <c r="AH49" s="16" t="s">
        <v>45</v>
      </c>
      <c r="AI49" s="17">
        <f t="shared" ref="AI49:AJ49" si="21">SUM(AI51)</f>
        <v>5889.8</v>
      </c>
      <c r="AJ49" s="17">
        <f t="shared" si="21"/>
        <v>5889.8</v>
      </c>
      <c r="AK49" s="17">
        <f>SUM(AK51)</f>
        <v>9084.4</v>
      </c>
      <c r="AL49" s="17">
        <f t="shared" ref="AL49:AX49" si="22">SUM(AL51)</f>
        <v>7157.6</v>
      </c>
      <c r="AM49" s="17">
        <f t="shared" si="22"/>
        <v>7437.2000000000007</v>
      </c>
      <c r="AN49" s="17">
        <f t="shared" si="22"/>
        <v>5889.8</v>
      </c>
      <c r="AO49" s="17">
        <f t="shared" si="22"/>
        <v>5889.8</v>
      </c>
      <c r="AP49" s="17">
        <f t="shared" si="22"/>
        <v>9084.5</v>
      </c>
      <c r="AQ49" s="17">
        <f t="shared" si="22"/>
        <v>7157.6</v>
      </c>
      <c r="AR49" s="17">
        <f t="shared" si="22"/>
        <v>7437.2000000000007</v>
      </c>
      <c r="AS49" s="17">
        <f t="shared" si="22"/>
        <v>5889.8</v>
      </c>
      <c r="AT49" s="17">
        <f t="shared" si="22"/>
        <v>9084.4</v>
      </c>
      <c r="AU49" s="17">
        <f t="shared" si="22"/>
        <v>7157.6</v>
      </c>
      <c r="AV49" s="17">
        <f t="shared" si="22"/>
        <v>5889.8</v>
      </c>
      <c r="AW49" s="17">
        <f t="shared" si="22"/>
        <v>9084.5</v>
      </c>
      <c r="AX49" s="17">
        <f t="shared" si="22"/>
        <v>7157.6</v>
      </c>
      <c r="AY49" s="16" t="s">
        <v>45</v>
      </c>
    </row>
    <row r="50" spans="1:51" ht="12.75">
      <c r="A50" s="19" t="s">
        <v>46</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1"/>
      <c r="AJ50" s="21"/>
      <c r="AK50" s="21"/>
      <c r="AL50" s="21"/>
      <c r="AM50" s="21"/>
      <c r="AN50" s="21"/>
      <c r="AO50" s="21"/>
      <c r="AP50" s="21"/>
      <c r="AQ50" s="21"/>
      <c r="AR50" s="21"/>
      <c r="AS50" s="21"/>
      <c r="AT50" s="21"/>
      <c r="AU50" s="21"/>
      <c r="AV50" s="21"/>
      <c r="AW50" s="21"/>
      <c r="AX50" s="21"/>
      <c r="AY50" s="20"/>
    </row>
    <row r="51" spans="1:51" s="18" customFormat="1" ht="84">
      <c r="A51" s="32" t="s">
        <v>247</v>
      </c>
      <c r="B51" s="16" t="s">
        <v>248</v>
      </c>
      <c r="C51" s="16" t="s">
        <v>45</v>
      </c>
      <c r="D51" s="16" t="s">
        <v>45</v>
      </c>
      <c r="E51" s="16" t="s">
        <v>45</v>
      </c>
      <c r="F51" s="16" t="s">
        <v>45</v>
      </c>
      <c r="G51" s="16" t="s">
        <v>45</v>
      </c>
      <c r="H51" s="16" t="s">
        <v>45</v>
      </c>
      <c r="I51" s="16" t="s">
        <v>45</v>
      </c>
      <c r="J51" s="16" t="s">
        <v>45</v>
      </c>
      <c r="K51" s="16" t="s">
        <v>45</v>
      </c>
      <c r="L51" s="16" t="s">
        <v>45</v>
      </c>
      <c r="M51" s="16" t="s">
        <v>45</v>
      </c>
      <c r="N51" s="16" t="s">
        <v>45</v>
      </c>
      <c r="O51" s="16" t="s">
        <v>45</v>
      </c>
      <c r="P51" s="16" t="s">
        <v>45</v>
      </c>
      <c r="Q51" s="16" t="s">
        <v>45</v>
      </c>
      <c r="R51" s="16" t="s">
        <v>45</v>
      </c>
      <c r="S51" s="16" t="s">
        <v>45</v>
      </c>
      <c r="T51" s="16" t="s">
        <v>45</v>
      </c>
      <c r="U51" s="16" t="s">
        <v>45</v>
      </c>
      <c r="V51" s="16" t="s">
        <v>45</v>
      </c>
      <c r="W51" s="16" t="s">
        <v>45</v>
      </c>
      <c r="X51" s="16" t="s">
        <v>45</v>
      </c>
      <c r="Y51" s="16" t="s">
        <v>45</v>
      </c>
      <c r="Z51" s="16" t="s">
        <v>45</v>
      </c>
      <c r="AA51" s="16" t="s">
        <v>45</v>
      </c>
      <c r="AB51" s="16" t="s">
        <v>45</v>
      </c>
      <c r="AC51" s="16" t="s">
        <v>45</v>
      </c>
      <c r="AD51" s="16" t="s">
        <v>45</v>
      </c>
      <c r="AE51" s="16" t="s">
        <v>45</v>
      </c>
      <c r="AF51" s="16" t="s">
        <v>45</v>
      </c>
      <c r="AG51" s="16" t="s">
        <v>45</v>
      </c>
      <c r="AH51" s="16" t="s">
        <v>45</v>
      </c>
      <c r="AI51" s="17">
        <f>SUM(AI53+AI54+AI55+AI56+AI57+AI58+AI59+AI60+AI61+AI63)+AI62</f>
        <v>5889.8</v>
      </c>
      <c r="AJ51" s="17">
        <f t="shared" ref="AJ51:AX51" si="23">SUM(AJ53+AJ54+AJ55+AJ56+AJ57+AJ58+AJ59+AJ60+AJ61+AJ63)+AJ62</f>
        <v>5889.8</v>
      </c>
      <c r="AK51" s="17">
        <f t="shared" si="23"/>
        <v>9084.4</v>
      </c>
      <c r="AL51" s="17">
        <f t="shared" si="23"/>
        <v>7157.6</v>
      </c>
      <c r="AM51" s="17">
        <f t="shared" si="23"/>
        <v>7437.2000000000007</v>
      </c>
      <c r="AN51" s="17">
        <f t="shared" si="23"/>
        <v>5889.8</v>
      </c>
      <c r="AO51" s="17">
        <f t="shared" si="23"/>
        <v>5889.8</v>
      </c>
      <c r="AP51" s="17">
        <f t="shared" si="23"/>
        <v>9084.5</v>
      </c>
      <c r="AQ51" s="17">
        <f t="shared" si="23"/>
        <v>7157.6</v>
      </c>
      <c r="AR51" s="17">
        <f t="shared" si="23"/>
        <v>7437.2000000000007</v>
      </c>
      <c r="AS51" s="17">
        <f t="shared" si="23"/>
        <v>5889.8</v>
      </c>
      <c r="AT51" s="17">
        <f t="shared" si="23"/>
        <v>9084.4</v>
      </c>
      <c r="AU51" s="17">
        <f t="shared" si="23"/>
        <v>7157.6</v>
      </c>
      <c r="AV51" s="17">
        <f t="shared" si="23"/>
        <v>5889.8</v>
      </c>
      <c r="AW51" s="17">
        <f t="shared" si="23"/>
        <v>9084.5</v>
      </c>
      <c r="AX51" s="17">
        <f t="shared" si="23"/>
        <v>7157.6</v>
      </c>
      <c r="AY51" s="16" t="s">
        <v>45</v>
      </c>
    </row>
    <row r="52" spans="1:51" ht="12.75">
      <c r="A52" s="19" t="s">
        <v>46</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1"/>
      <c r="AJ52" s="21"/>
      <c r="AK52" s="21"/>
      <c r="AL52" s="21"/>
      <c r="AM52" s="21"/>
      <c r="AN52" s="21"/>
      <c r="AO52" s="21"/>
      <c r="AP52" s="21"/>
      <c r="AQ52" s="21"/>
      <c r="AR52" s="21"/>
      <c r="AS52" s="21"/>
      <c r="AT52" s="21"/>
      <c r="AU52" s="21"/>
      <c r="AV52" s="21"/>
      <c r="AW52" s="21"/>
      <c r="AX52" s="23">
        <f t="shared" ref="AX52:AX53" si="24">SUM(AQ52)</f>
        <v>0</v>
      </c>
      <c r="AY52" s="20"/>
    </row>
    <row r="53" spans="1:51" ht="285.75" customHeight="1">
      <c r="A53" s="19" t="s">
        <v>249</v>
      </c>
      <c r="B53" s="20" t="s">
        <v>250</v>
      </c>
      <c r="C53" s="20" t="s">
        <v>53</v>
      </c>
      <c r="D53" s="20" t="s">
        <v>251</v>
      </c>
      <c r="E53" s="20" t="s">
        <v>55</v>
      </c>
      <c r="F53" s="20"/>
      <c r="G53" s="20"/>
      <c r="H53" s="20"/>
      <c r="I53" s="20"/>
      <c r="J53" s="20"/>
      <c r="K53" s="20"/>
      <c r="L53" s="20"/>
      <c r="M53" s="20"/>
      <c r="N53" s="20"/>
      <c r="O53" s="20"/>
      <c r="P53" s="20"/>
      <c r="Q53" s="20"/>
      <c r="R53" s="20"/>
      <c r="S53" s="20"/>
      <c r="T53" s="20"/>
      <c r="U53" s="20"/>
      <c r="V53" s="20"/>
      <c r="W53" s="20"/>
      <c r="X53" s="20"/>
      <c r="Y53" s="20"/>
      <c r="Z53" s="20"/>
      <c r="AA53" s="20"/>
      <c r="AB53" s="20"/>
      <c r="AC53" s="22" t="s">
        <v>252</v>
      </c>
      <c r="AD53" s="20" t="s">
        <v>253</v>
      </c>
      <c r="AE53" s="20" t="s">
        <v>254</v>
      </c>
      <c r="AF53" s="20"/>
      <c r="AG53" s="20" t="s">
        <v>60</v>
      </c>
      <c r="AH53" s="20" t="s">
        <v>255</v>
      </c>
      <c r="AI53" s="23">
        <v>624.9</v>
      </c>
      <c r="AJ53" s="23">
        <v>624.9</v>
      </c>
      <c r="AK53" s="23">
        <v>649.9</v>
      </c>
      <c r="AL53" s="23">
        <v>676</v>
      </c>
      <c r="AM53" s="23">
        <v>704</v>
      </c>
      <c r="AN53" s="23">
        <v>624.9</v>
      </c>
      <c r="AO53" s="23">
        <v>624.9</v>
      </c>
      <c r="AP53" s="23">
        <v>649.9</v>
      </c>
      <c r="AQ53" s="23">
        <v>676</v>
      </c>
      <c r="AR53" s="23">
        <v>704</v>
      </c>
      <c r="AS53" s="23">
        <f t="shared" ref="AS53:AU63" si="25">SUM(AJ53)</f>
        <v>624.9</v>
      </c>
      <c r="AT53" s="23">
        <f t="shared" si="25"/>
        <v>649.9</v>
      </c>
      <c r="AU53" s="23">
        <f t="shared" si="25"/>
        <v>676</v>
      </c>
      <c r="AV53" s="23">
        <f t="shared" ref="AV53:AX63" si="26">SUM(AO53)</f>
        <v>624.9</v>
      </c>
      <c r="AW53" s="23">
        <f t="shared" si="26"/>
        <v>649.9</v>
      </c>
      <c r="AX53" s="23">
        <f t="shared" si="24"/>
        <v>676</v>
      </c>
      <c r="AY53" s="20" t="s">
        <v>62</v>
      </c>
    </row>
    <row r="54" spans="1:51" ht="216.75" customHeight="1">
      <c r="A54" s="19" t="s">
        <v>256</v>
      </c>
      <c r="B54" s="20" t="s">
        <v>257</v>
      </c>
      <c r="C54" s="22" t="s">
        <v>258</v>
      </c>
      <c r="D54" s="20" t="s">
        <v>259</v>
      </c>
      <c r="E54" s="20" t="s">
        <v>260</v>
      </c>
      <c r="F54" s="20"/>
      <c r="G54" s="20"/>
      <c r="H54" s="20"/>
      <c r="I54" s="20"/>
      <c r="J54" s="20"/>
      <c r="K54" s="20"/>
      <c r="L54" s="20"/>
      <c r="M54" s="20"/>
      <c r="N54" s="20"/>
      <c r="O54" s="20"/>
      <c r="P54" s="20"/>
      <c r="Q54" s="20"/>
      <c r="R54" s="20"/>
      <c r="S54" s="20"/>
      <c r="T54" s="20"/>
      <c r="U54" s="20"/>
      <c r="V54" s="20"/>
      <c r="W54" s="20"/>
      <c r="X54" s="20"/>
      <c r="Y54" s="20"/>
      <c r="Z54" s="20"/>
      <c r="AA54" s="20"/>
      <c r="AB54" s="20"/>
      <c r="AC54" s="22" t="s">
        <v>261</v>
      </c>
      <c r="AD54" s="20" t="s">
        <v>253</v>
      </c>
      <c r="AE54" s="20" t="s">
        <v>262</v>
      </c>
      <c r="AF54" s="20"/>
      <c r="AG54" s="20" t="s">
        <v>60</v>
      </c>
      <c r="AH54" s="20" t="s">
        <v>255</v>
      </c>
      <c r="AI54" s="23">
        <v>191.3</v>
      </c>
      <c r="AJ54" s="23">
        <v>191.3</v>
      </c>
      <c r="AK54" s="23">
        <v>199</v>
      </c>
      <c r="AL54" s="23">
        <v>207</v>
      </c>
      <c r="AM54" s="23">
        <v>215.2</v>
      </c>
      <c r="AN54" s="23">
        <v>191.3</v>
      </c>
      <c r="AO54" s="23">
        <v>191.3</v>
      </c>
      <c r="AP54" s="23">
        <v>199</v>
      </c>
      <c r="AQ54" s="23">
        <v>207</v>
      </c>
      <c r="AR54" s="23">
        <v>215.2</v>
      </c>
      <c r="AS54" s="23">
        <f t="shared" si="25"/>
        <v>191.3</v>
      </c>
      <c r="AT54" s="23">
        <f t="shared" si="25"/>
        <v>199</v>
      </c>
      <c r="AU54" s="23">
        <f t="shared" si="25"/>
        <v>207</v>
      </c>
      <c r="AV54" s="23">
        <f t="shared" si="26"/>
        <v>191.3</v>
      </c>
      <c r="AW54" s="23">
        <f t="shared" si="26"/>
        <v>199</v>
      </c>
      <c r="AX54" s="23">
        <f>SUM(AQ54)</f>
        <v>207</v>
      </c>
      <c r="AY54" s="20" t="s">
        <v>62</v>
      </c>
    </row>
    <row r="55" spans="1:51" ht="141" customHeight="1">
      <c r="A55" s="24" t="s">
        <v>263</v>
      </c>
      <c r="B55" s="20" t="s">
        <v>264</v>
      </c>
      <c r="C55" s="20" t="s">
        <v>53</v>
      </c>
      <c r="D55" s="20" t="s">
        <v>265</v>
      </c>
      <c r="E55" s="20" t="s">
        <v>55</v>
      </c>
      <c r="F55" s="20"/>
      <c r="G55" s="20"/>
      <c r="H55" s="20"/>
      <c r="I55" s="20"/>
      <c r="J55" s="20"/>
      <c r="K55" s="20"/>
      <c r="L55" s="20"/>
      <c r="M55" s="20"/>
      <c r="N55" s="20"/>
      <c r="O55" s="20"/>
      <c r="P55" s="20"/>
      <c r="Q55" s="20"/>
      <c r="R55" s="20"/>
      <c r="S55" s="20"/>
      <c r="T55" s="20"/>
      <c r="U55" s="20"/>
      <c r="V55" s="20"/>
      <c r="W55" s="20"/>
      <c r="X55" s="20"/>
      <c r="Y55" s="20"/>
      <c r="Z55" s="20"/>
      <c r="AA55" s="20"/>
      <c r="AB55" s="20"/>
      <c r="AC55" s="27" t="s">
        <v>266</v>
      </c>
      <c r="AD55" s="20" t="s">
        <v>267</v>
      </c>
      <c r="AE55" s="20" t="s">
        <v>268</v>
      </c>
      <c r="AF55" s="20"/>
      <c r="AG55" s="20" t="s">
        <v>90</v>
      </c>
      <c r="AH55" s="20" t="s">
        <v>91</v>
      </c>
      <c r="AI55" s="23">
        <v>0</v>
      </c>
      <c r="AJ55" s="23">
        <v>0</v>
      </c>
      <c r="AK55" s="23">
        <v>2512.1</v>
      </c>
      <c r="AL55" s="23">
        <v>0</v>
      </c>
      <c r="AM55" s="23">
        <v>0</v>
      </c>
      <c r="AN55" s="23">
        <v>0</v>
      </c>
      <c r="AO55" s="23">
        <v>0</v>
      </c>
      <c r="AP55" s="23">
        <v>2512.1999999999998</v>
      </c>
      <c r="AQ55" s="23">
        <v>0</v>
      </c>
      <c r="AR55" s="23">
        <v>0</v>
      </c>
      <c r="AS55" s="23">
        <f t="shared" si="25"/>
        <v>0</v>
      </c>
      <c r="AT55" s="23">
        <f t="shared" si="25"/>
        <v>2512.1</v>
      </c>
      <c r="AU55" s="23">
        <f t="shared" si="25"/>
        <v>0</v>
      </c>
      <c r="AV55" s="23">
        <f t="shared" si="26"/>
        <v>0</v>
      </c>
      <c r="AW55" s="23">
        <f t="shared" si="26"/>
        <v>2512.1999999999998</v>
      </c>
      <c r="AX55" s="23">
        <f t="shared" si="26"/>
        <v>0</v>
      </c>
      <c r="AY55" s="20" t="s">
        <v>62</v>
      </c>
    </row>
    <row r="56" spans="1:51" ht="389.25" customHeight="1">
      <c r="A56" s="19" t="s">
        <v>269</v>
      </c>
      <c r="B56" s="20" t="s">
        <v>270</v>
      </c>
      <c r="C56" s="20" t="s">
        <v>53</v>
      </c>
      <c r="D56" s="20" t="s">
        <v>271</v>
      </c>
      <c r="E56" s="20" t="s">
        <v>55</v>
      </c>
      <c r="F56" s="20"/>
      <c r="G56" s="20"/>
      <c r="H56" s="20"/>
      <c r="I56" s="20"/>
      <c r="J56" s="20"/>
      <c r="K56" s="20"/>
      <c r="L56" s="20"/>
      <c r="M56" s="20"/>
      <c r="N56" s="20"/>
      <c r="O56" s="20"/>
      <c r="P56" s="20"/>
      <c r="Q56" s="20"/>
      <c r="R56" s="20"/>
      <c r="S56" s="20"/>
      <c r="T56" s="20"/>
      <c r="U56" s="20"/>
      <c r="V56" s="20"/>
      <c r="W56" s="20"/>
      <c r="X56" s="20"/>
      <c r="Y56" s="20"/>
      <c r="Z56" s="20"/>
      <c r="AA56" s="20"/>
      <c r="AB56" s="20"/>
      <c r="AC56" s="22" t="s">
        <v>272</v>
      </c>
      <c r="AD56" s="20" t="s">
        <v>273</v>
      </c>
      <c r="AE56" s="20" t="s">
        <v>274</v>
      </c>
      <c r="AF56" s="20"/>
      <c r="AG56" s="20" t="s">
        <v>90</v>
      </c>
      <c r="AH56" s="20" t="s">
        <v>147</v>
      </c>
      <c r="AI56" s="23">
        <v>1877.9</v>
      </c>
      <c r="AJ56" s="23">
        <v>1877.9</v>
      </c>
      <c r="AK56" s="23">
        <v>1961.9</v>
      </c>
      <c r="AL56" s="23">
        <v>2040.4</v>
      </c>
      <c r="AM56" s="23">
        <v>2122</v>
      </c>
      <c r="AN56" s="23">
        <v>1877.9</v>
      </c>
      <c r="AO56" s="23">
        <v>1877.9</v>
      </c>
      <c r="AP56" s="23">
        <v>1961.9</v>
      </c>
      <c r="AQ56" s="23">
        <v>2040.4</v>
      </c>
      <c r="AR56" s="23">
        <v>2122</v>
      </c>
      <c r="AS56" s="23">
        <f t="shared" si="25"/>
        <v>1877.9</v>
      </c>
      <c r="AT56" s="23">
        <f t="shared" si="25"/>
        <v>1961.9</v>
      </c>
      <c r="AU56" s="23">
        <f t="shared" si="25"/>
        <v>2040.4</v>
      </c>
      <c r="AV56" s="23">
        <f t="shared" si="26"/>
        <v>1877.9</v>
      </c>
      <c r="AW56" s="23">
        <f t="shared" si="26"/>
        <v>1961.9</v>
      </c>
      <c r="AX56" s="23">
        <f t="shared" si="26"/>
        <v>2040.4</v>
      </c>
      <c r="AY56" s="20" t="s">
        <v>62</v>
      </c>
    </row>
    <row r="57" spans="1:51" ht="279" customHeight="1">
      <c r="A57" s="19" t="s">
        <v>275</v>
      </c>
      <c r="B57" s="20" t="s">
        <v>276</v>
      </c>
      <c r="C57" s="22" t="s">
        <v>277</v>
      </c>
      <c r="D57" s="20" t="s">
        <v>278</v>
      </c>
      <c r="E57" s="20" t="s">
        <v>279</v>
      </c>
      <c r="F57" s="20"/>
      <c r="G57" s="20"/>
      <c r="H57" s="20"/>
      <c r="I57" s="20"/>
      <c r="J57" s="20"/>
      <c r="K57" s="20"/>
      <c r="L57" s="20"/>
      <c r="M57" s="20"/>
      <c r="N57" s="20"/>
      <c r="O57" s="20"/>
      <c r="P57" s="20"/>
      <c r="Q57" s="20"/>
      <c r="R57" s="20"/>
      <c r="S57" s="20"/>
      <c r="T57" s="20"/>
      <c r="U57" s="20"/>
      <c r="V57" s="20"/>
      <c r="W57" s="20" t="s">
        <v>107</v>
      </c>
      <c r="X57" s="20" t="s">
        <v>108</v>
      </c>
      <c r="Y57" s="20" t="s">
        <v>109</v>
      </c>
      <c r="Z57" s="20" t="s">
        <v>121</v>
      </c>
      <c r="AA57" s="20" t="s">
        <v>57</v>
      </c>
      <c r="AB57" s="20" t="s">
        <v>122</v>
      </c>
      <c r="AC57" s="22" t="s">
        <v>280</v>
      </c>
      <c r="AD57" s="20" t="s">
        <v>281</v>
      </c>
      <c r="AE57" s="20" t="s">
        <v>282</v>
      </c>
      <c r="AF57" s="20"/>
      <c r="AG57" s="20" t="s">
        <v>125</v>
      </c>
      <c r="AH57" s="20" t="s">
        <v>91</v>
      </c>
      <c r="AI57" s="23">
        <v>186.6</v>
      </c>
      <c r="AJ57" s="23">
        <v>186.6</v>
      </c>
      <c r="AK57" s="23">
        <v>56</v>
      </c>
      <c r="AL57" s="23">
        <v>58.8</v>
      </c>
      <c r="AM57" s="23">
        <v>61.7</v>
      </c>
      <c r="AN57" s="23">
        <v>186.6</v>
      </c>
      <c r="AO57" s="23">
        <v>186.6</v>
      </c>
      <c r="AP57" s="23">
        <v>56</v>
      </c>
      <c r="AQ57" s="23">
        <v>58.8</v>
      </c>
      <c r="AR57" s="23">
        <v>61.7</v>
      </c>
      <c r="AS57" s="23">
        <f t="shared" si="25"/>
        <v>186.6</v>
      </c>
      <c r="AT57" s="23">
        <f t="shared" si="25"/>
        <v>56</v>
      </c>
      <c r="AU57" s="23">
        <f t="shared" si="25"/>
        <v>58.8</v>
      </c>
      <c r="AV57" s="23">
        <f t="shared" si="26"/>
        <v>186.6</v>
      </c>
      <c r="AW57" s="23">
        <f t="shared" si="26"/>
        <v>56</v>
      </c>
      <c r="AX57" s="23">
        <f t="shared" si="26"/>
        <v>58.8</v>
      </c>
      <c r="AY57" s="20" t="s">
        <v>62</v>
      </c>
    </row>
    <row r="58" spans="1:51" ht="297.75" customHeight="1">
      <c r="A58" s="19" t="s">
        <v>283</v>
      </c>
      <c r="B58" s="20" t="s">
        <v>284</v>
      </c>
      <c r="C58" s="20" t="s">
        <v>53</v>
      </c>
      <c r="D58" s="20" t="s">
        <v>128</v>
      </c>
      <c r="E58" s="20" t="s">
        <v>55</v>
      </c>
      <c r="F58" s="20"/>
      <c r="G58" s="20"/>
      <c r="H58" s="20"/>
      <c r="I58" s="20"/>
      <c r="J58" s="20"/>
      <c r="K58" s="20"/>
      <c r="L58" s="20"/>
      <c r="M58" s="20"/>
      <c r="N58" s="20"/>
      <c r="O58" s="20"/>
      <c r="P58" s="20"/>
      <c r="Q58" s="20"/>
      <c r="R58" s="20"/>
      <c r="S58" s="20"/>
      <c r="T58" s="20"/>
      <c r="U58" s="20"/>
      <c r="V58" s="20"/>
      <c r="W58" s="20"/>
      <c r="X58" s="20"/>
      <c r="Y58" s="20"/>
      <c r="Z58" s="20"/>
      <c r="AA58" s="20"/>
      <c r="AB58" s="20"/>
      <c r="AC58" s="22" t="s">
        <v>285</v>
      </c>
      <c r="AD58" s="20" t="s">
        <v>286</v>
      </c>
      <c r="AE58" s="20" t="s">
        <v>282</v>
      </c>
      <c r="AF58" s="20"/>
      <c r="AG58" s="20" t="s">
        <v>60</v>
      </c>
      <c r="AH58" s="20" t="s">
        <v>90</v>
      </c>
      <c r="AI58" s="23">
        <v>108.8</v>
      </c>
      <c r="AJ58" s="23">
        <v>108.8</v>
      </c>
      <c r="AK58" s="23">
        <v>113.1</v>
      </c>
      <c r="AL58" s="23">
        <v>118</v>
      </c>
      <c r="AM58" s="23">
        <v>122</v>
      </c>
      <c r="AN58" s="23">
        <v>108.8</v>
      </c>
      <c r="AO58" s="23">
        <v>108.8</v>
      </c>
      <c r="AP58" s="23">
        <v>113.1</v>
      </c>
      <c r="AQ58" s="23">
        <v>118</v>
      </c>
      <c r="AR58" s="23">
        <v>122</v>
      </c>
      <c r="AS58" s="23">
        <f t="shared" si="25"/>
        <v>108.8</v>
      </c>
      <c r="AT58" s="23">
        <f t="shared" si="25"/>
        <v>113.1</v>
      </c>
      <c r="AU58" s="23">
        <f t="shared" si="25"/>
        <v>118</v>
      </c>
      <c r="AV58" s="23">
        <f t="shared" si="26"/>
        <v>108.8</v>
      </c>
      <c r="AW58" s="23">
        <f t="shared" si="26"/>
        <v>113.1</v>
      </c>
      <c r="AX58" s="23">
        <f t="shared" si="26"/>
        <v>118</v>
      </c>
      <c r="AY58" s="20" t="s">
        <v>62</v>
      </c>
    </row>
    <row r="59" spans="1:51" ht="273" customHeight="1">
      <c r="A59" s="19" t="s">
        <v>287</v>
      </c>
      <c r="B59" s="20" t="s">
        <v>288</v>
      </c>
      <c r="C59" s="20" t="s">
        <v>53</v>
      </c>
      <c r="D59" s="20" t="s">
        <v>289</v>
      </c>
      <c r="E59" s="20" t="s">
        <v>55</v>
      </c>
      <c r="F59" s="20" t="s">
        <v>139</v>
      </c>
      <c r="G59" s="20" t="s">
        <v>57</v>
      </c>
      <c r="H59" s="20" t="s">
        <v>140</v>
      </c>
      <c r="I59" s="20" t="s">
        <v>141</v>
      </c>
      <c r="J59" s="20"/>
      <c r="K59" s="20"/>
      <c r="L59" s="20"/>
      <c r="M59" s="20"/>
      <c r="N59" s="20"/>
      <c r="O59" s="20"/>
      <c r="P59" s="20"/>
      <c r="Q59" s="20"/>
      <c r="R59" s="20"/>
      <c r="S59" s="20"/>
      <c r="T59" s="20"/>
      <c r="U59" s="20"/>
      <c r="V59" s="20"/>
      <c r="W59" s="20"/>
      <c r="X59" s="20"/>
      <c r="Y59" s="20"/>
      <c r="Z59" s="20" t="s">
        <v>142</v>
      </c>
      <c r="AA59" s="20" t="s">
        <v>57</v>
      </c>
      <c r="AB59" s="20" t="s">
        <v>143</v>
      </c>
      <c r="AC59" s="22" t="s">
        <v>290</v>
      </c>
      <c r="AD59" s="20" t="s">
        <v>291</v>
      </c>
      <c r="AE59" s="20" t="s">
        <v>292</v>
      </c>
      <c r="AF59" s="20"/>
      <c r="AG59" s="20" t="s">
        <v>147</v>
      </c>
      <c r="AH59" s="20" t="s">
        <v>60</v>
      </c>
      <c r="AI59" s="23">
        <v>1995.2</v>
      </c>
      <c r="AJ59" s="23">
        <v>1995.2</v>
      </c>
      <c r="AK59" s="23">
        <v>1913.1</v>
      </c>
      <c r="AL59" s="23">
        <v>2314</v>
      </c>
      <c r="AM59" s="23">
        <v>2406.6</v>
      </c>
      <c r="AN59" s="23">
        <v>1995.2</v>
      </c>
      <c r="AO59" s="23">
        <v>1995.2</v>
      </c>
      <c r="AP59" s="23">
        <v>1913.1</v>
      </c>
      <c r="AQ59" s="23">
        <v>2314</v>
      </c>
      <c r="AR59" s="23">
        <v>2406.6</v>
      </c>
      <c r="AS59" s="23">
        <f t="shared" si="25"/>
        <v>1995.2</v>
      </c>
      <c r="AT59" s="23">
        <f t="shared" si="25"/>
        <v>1913.1</v>
      </c>
      <c r="AU59" s="23">
        <f t="shared" si="25"/>
        <v>2314</v>
      </c>
      <c r="AV59" s="23">
        <f t="shared" si="26"/>
        <v>1995.2</v>
      </c>
      <c r="AW59" s="23">
        <f t="shared" si="26"/>
        <v>1913.1</v>
      </c>
      <c r="AX59" s="23">
        <f t="shared" si="26"/>
        <v>2314</v>
      </c>
      <c r="AY59" s="20" t="s">
        <v>62</v>
      </c>
    </row>
    <row r="60" spans="1:51" ht="312" customHeight="1">
      <c r="A60" s="24" t="s">
        <v>293</v>
      </c>
      <c r="B60" s="20" t="s">
        <v>294</v>
      </c>
      <c r="C60" s="20" t="s">
        <v>53</v>
      </c>
      <c r="D60" s="20" t="s">
        <v>178</v>
      </c>
      <c r="E60" s="20" t="s">
        <v>55</v>
      </c>
      <c r="F60" s="20"/>
      <c r="G60" s="20"/>
      <c r="H60" s="20"/>
      <c r="I60" s="20"/>
      <c r="J60" s="20"/>
      <c r="K60" s="20"/>
      <c r="L60" s="20"/>
      <c r="M60" s="20"/>
      <c r="N60" s="20"/>
      <c r="O60" s="20"/>
      <c r="P60" s="20"/>
      <c r="Q60" s="20"/>
      <c r="R60" s="20"/>
      <c r="S60" s="20"/>
      <c r="T60" s="20"/>
      <c r="U60" s="20"/>
      <c r="V60" s="20"/>
      <c r="W60" s="20"/>
      <c r="X60" s="20"/>
      <c r="Y60" s="20"/>
      <c r="Z60" s="20"/>
      <c r="AA60" s="20"/>
      <c r="AB60" s="20"/>
      <c r="AC60" s="22" t="s">
        <v>295</v>
      </c>
      <c r="AD60" s="20" t="s">
        <v>296</v>
      </c>
      <c r="AE60" s="20" t="s">
        <v>297</v>
      </c>
      <c r="AF60" s="20"/>
      <c r="AG60" s="20" t="s">
        <v>60</v>
      </c>
      <c r="AH60" s="20" t="s">
        <v>90</v>
      </c>
      <c r="AI60" s="23">
        <v>732.7</v>
      </c>
      <c r="AJ60" s="23">
        <v>732.7</v>
      </c>
      <c r="AK60" s="23">
        <v>791.9</v>
      </c>
      <c r="AL60" s="23">
        <v>825</v>
      </c>
      <c r="AM60" s="23">
        <v>855</v>
      </c>
      <c r="AN60" s="23">
        <v>732.7</v>
      </c>
      <c r="AO60" s="23">
        <v>732.7</v>
      </c>
      <c r="AP60" s="23">
        <v>791.9</v>
      </c>
      <c r="AQ60" s="23">
        <v>825</v>
      </c>
      <c r="AR60" s="23">
        <v>855</v>
      </c>
      <c r="AS60" s="23">
        <f t="shared" si="25"/>
        <v>732.7</v>
      </c>
      <c r="AT60" s="23">
        <f t="shared" si="25"/>
        <v>791.9</v>
      </c>
      <c r="AU60" s="23">
        <f t="shared" si="25"/>
        <v>825</v>
      </c>
      <c r="AV60" s="23">
        <f t="shared" si="26"/>
        <v>732.7</v>
      </c>
      <c r="AW60" s="23">
        <f t="shared" si="26"/>
        <v>791.9</v>
      </c>
      <c r="AX60" s="23">
        <f t="shared" si="26"/>
        <v>825</v>
      </c>
      <c r="AY60" s="20" t="s">
        <v>62</v>
      </c>
    </row>
    <row r="61" spans="1:51" ht="241.5" customHeight="1">
      <c r="A61" s="19" t="s">
        <v>184</v>
      </c>
      <c r="B61" s="20" t="s">
        <v>298</v>
      </c>
      <c r="C61" s="20" t="s">
        <v>53</v>
      </c>
      <c r="D61" s="20" t="s">
        <v>186</v>
      </c>
      <c r="E61" s="20" t="s">
        <v>55</v>
      </c>
      <c r="F61" s="20"/>
      <c r="G61" s="20"/>
      <c r="H61" s="20"/>
      <c r="I61" s="20"/>
      <c r="J61" s="20"/>
      <c r="K61" s="20"/>
      <c r="L61" s="20"/>
      <c r="M61" s="20"/>
      <c r="N61" s="20"/>
      <c r="O61" s="20"/>
      <c r="P61" s="20"/>
      <c r="Q61" s="20"/>
      <c r="R61" s="20"/>
      <c r="S61" s="20"/>
      <c r="T61" s="20"/>
      <c r="U61" s="20"/>
      <c r="V61" s="20"/>
      <c r="W61" s="20"/>
      <c r="X61" s="20"/>
      <c r="Y61" s="20"/>
      <c r="Z61" s="20"/>
      <c r="AA61" s="20"/>
      <c r="AB61" s="20"/>
      <c r="AC61" s="22" t="s">
        <v>299</v>
      </c>
      <c r="AD61" s="20" t="s">
        <v>300</v>
      </c>
      <c r="AE61" s="20" t="s">
        <v>301</v>
      </c>
      <c r="AF61" s="20"/>
      <c r="AG61" s="20" t="s">
        <v>302</v>
      </c>
      <c r="AH61" s="20" t="s">
        <v>303</v>
      </c>
      <c r="AI61" s="23">
        <v>145.19999999999999</v>
      </c>
      <c r="AJ61" s="23">
        <v>145.19999999999999</v>
      </c>
      <c r="AK61" s="23">
        <v>728.5</v>
      </c>
      <c r="AL61" s="23">
        <v>751.8</v>
      </c>
      <c r="AM61" s="23">
        <v>776</v>
      </c>
      <c r="AN61" s="23">
        <v>145.19999999999999</v>
      </c>
      <c r="AO61" s="23">
        <v>145.19999999999999</v>
      </c>
      <c r="AP61" s="23">
        <v>728.5</v>
      </c>
      <c r="AQ61" s="23">
        <v>751.8</v>
      </c>
      <c r="AR61" s="23">
        <v>776</v>
      </c>
      <c r="AS61" s="23">
        <f t="shared" si="25"/>
        <v>145.19999999999999</v>
      </c>
      <c r="AT61" s="23">
        <f t="shared" si="25"/>
        <v>728.5</v>
      </c>
      <c r="AU61" s="23">
        <f t="shared" si="25"/>
        <v>751.8</v>
      </c>
      <c r="AV61" s="23">
        <f t="shared" si="26"/>
        <v>145.19999999999999</v>
      </c>
      <c r="AW61" s="23">
        <f t="shared" si="26"/>
        <v>728.5</v>
      </c>
      <c r="AX61" s="23">
        <f t="shared" si="26"/>
        <v>751.8</v>
      </c>
      <c r="AY61" s="20" t="s">
        <v>62</v>
      </c>
    </row>
    <row r="62" spans="1:51" ht="147" customHeight="1">
      <c r="A62" s="19" t="s">
        <v>304</v>
      </c>
      <c r="B62" s="20" t="s">
        <v>305</v>
      </c>
      <c r="C62" s="20" t="s">
        <v>53</v>
      </c>
      <c r="D62" s="20" t="s">
        <v>306</v>
      </c>
      <c r="E62" s="20" t="s">
        <v>55</v>
      </c>
      <c r="F62" s="20"/>
      <c r="G62" s="20"/>
      <c r="H62" s="20"/>
      <c r="I62" s="20"/>
      <c r="J62" s="20"/>
      <c r="K62" s="20"/>
      <c r="L62" s="20"/>
      <c r="M62" s="20"/>
      <c r="N62" s="20"/>
      <c r="O62" s="20"/>
      <c r="P62" s="20"/>
      <c r="Q62" s="20"/>
      <c r="R62" s="20"/>
      <c r="S62" s="20"/>
      <c r="T62" s="20"/>
      <c r="U62" s="20"/>
      <c r="V62" s="20"/>
      <c r="W62" s="20"/>
      <c r="X62" s="20"/>
      <c r="Y62" s="20"/>
      <c r="Z62" s="20"/>
      <c r="AA62" s="20"/>
      <c r="AB62" s="20"/>
      <c r="AC62" s="22" t="s">
        <v>307</v>
      </c>
      <c r="AD62" s="20" t="s">
        <v>308</v>
      </c>
      <c r="AE62" s="20" t="s">
        <v>268</v>
      </c>
      <c r="AF62" s="20"/>
      <c r="AG62" s="20" t="s">
        <v>125</v>
      </c>
      <c r="AH62" s="20" t="s">
        <v>91</v>
      </c>
      <c r="AI62" s="23">
        <v>0</v>
      </c>
      <c r="AJ62" s="23">
        <v>0</v>
      </c>
      <c r="AK62" s="23">
        <v>130.6</v>
      </c>
      <c r="AL62" s="23">
        <v>137.19999999999999</v>
      </c>
      <c r="AM62" s="23">
        <v>144.1</v>
      </c>
      <c r="AN62" s="23">
        <v>0</v>
      </c>
      <c r="AO62" s="23">
        <v>0</v>
      </c>
      <c r="AP62" s="23">
        <v>130.6</v>
      </c>
      <c r="AQ62" s="23">
        <v>137.19999999999999</v>
      </c>
      <c r="AR62" s="23">
        <v>144.1</v>
      </c>
      <c r="AS62" s="23">
        <f t="shared" si="25"/>
        <v>0</v>
      </c>
      <c r="AT62" s="23">
        <f t="shared" si="25"/>
        <v>130.6</v>
      </c>
      <c r="AU62" s="23">
        <f t="shared" si="25"/>
        <v>137.19999999999999</v>
      </c>
      <c r="AV62" s="23">
        <f t="shared" si="26"/>
        <v>0</v>
      </c>
      <c r="AW62" s="23">
        <f t="shared" si="26"/>
        <v>130.6</v>
      </c>
      <c r="AX62" s="23">
        <f t="shared" si="26"/>
        <v>137.19999999999999</v>
      </c>
      <c r="AY62" s="20" t="s">
        <v>62</v>
      </c>
    </row>
    <row r="63" spans="1:51" ht="287.25" customHeight="1">
      <c r="A63" s="19" t="s">
        <v>193</v>
      </c>
      <c r="B63" s="20" t="s">
        <v>309</v>
      </c>
      <c r="C63" s="20" t="s">
        <v>53</v>
      </c>
      <c r="D63" s="20" t="s">
        <v>195</v>
      </c>
      <c r="E63" s="20" t="s">
        <v>55</v>
      </c>
      <c r="F63" s="20"/>
      <c r="G63" s="20"/>
      <c r="H63" s="20"/>
      <c r="I63" s="20"/>
      <c r="J63" s="20"/>
      <c r="K63" s="20"/>
      <c r="L63" s="20"/>
      <c r="M63" s="20"/>
      <c r="N63" s="20"/>
      <c r="O63" s="20"/>
      <c r="P63" s="20"/>
      <c r="Q63" s="20"/>
      <c r="R63" s="20"/>
      <c r="S63" s="20"/>
      <c r="T63" s="20"/>
      <c r="U63" s="20"/>
      <c r="V63" s="20"/>
      <c r="W63" s="20"/>
      <c r="X63" s="20"/>
      <c r="Y63" s="20"/>
      <c r="Z63" s="20"/>
      <c r="AA63" s="20"/>
      <c r="AB63" s="20"/>
      <c r="AC63" s="22" t="s">
        <v>310</v>
      </c>
      <c r="AD63" s="20" t="s">
        <v>311</v>
      </c>
      <c r="AE63" s="20" t="s">
        <v>312</v>
      </c>
      <c r="AF63" s="20"/>
      <c r="AG63" s="20" t="s">
        <v>60</v>
      </c>
      <c r="AH63" s="20" t="s">
        <v>90</v>
      </c>
      <c r="AI63" s="23">
        <v>27.2</v>
      </c>
      <c r="AJ63" s="23">
        <v>27.2</v>
      </c>
      <c r="AK63" s="23">
        <v>28.3</v>
      </c>
      <c r="AL63" s="23">
        <v>29.4</v>
      </c>
      <c r="AM63" s="23">
        <v>30.6</v>
      </c>
      <c r="AN63" s="23">
        <v>27.2</v>
      </c>
      <c r="AO63" s="23">
        <v>27.2</v>
      </c>
      <c r="AP63" s="23">
        <v>28.3</v>
      </c>
      <c r="AQ63" s="23">
        <v>29.4</v>
      </c>
      <c r="AR63" s="23">
        <v>30.6</v>
      </c>
      <c r="AS63" s="23">
        <f t="shared" si="25"/>
        <v>27.2</v>
      </c>
      <c r="AT63" s="23">
        <f t="shared" si="25"/>
        <v>28.3</v>
      </c>
      <c r="AU63" s="23">
        <f t="shared" si="25"/>
        <v>29.4</v>
      </c>
      <c r="AV63" s="23">
        <f t="shared" si="26"/>
        <v>27.2</v>
      </c>
      <c r="AW63" s="23">
        <f t="shared" si="26"/>
        <v>28.3</v>
      </c>
      <c r="AX63" s="23">
        <f t="shared" si="26"/>
        <v>29.4</v>
      </c>
      <c r="AY63" s="20" t="s">
        <v>62</v>
      </c>
    </row>
    <row r="64" spans="1:51" ht="22.5">
      <c r="A64" s="19" t="s">
        <v>313</v>
      </c>
      <c r="B64" s="20" t="s">
        <v>314</v>
      </c>
      <c r="C64" s="20" t="s">
        <v>45</v>
      </c>
      <c r="D64" s="20" t="s">
        <v>45</v>
      </c>
      <c r="E64" s="20" t="s">
        <v>45</v>
      </c>
      <c r="F64" s="20" t="s">
        <v>45</v>
      </c>
      <c r="G64" s="20" t="s">
        <v>45</v>
      </c>
      <c r="H64" s="20" t="s">
        <v>45</v>
      </c>
      <c r="I64" s="20" t="s">
        <v>45</v>
      </c>
      <c r="J64" s="20" t="s">
        <v>45</v>
      </c>
      <c r="K64" s="20" t="s">
        <v>45</v>
      </c>
      <c r="L64" s="20" t="s">
        <v>45</v>
      </c>
      <c r="M64" s="20" t="s">
        <v>45</v>
      </c>
      <c r="N64" s="20" t="s">
        <v>45</v>
      </c>
      <c r="O64" s="20" t="s">
        <v>45</v>
      </c>
      <c r="P64" s="20" t="s">
        <v>45</v>
      </c>
      <c r="Q64" s="20" t="s">
        <v>45</v>
      </c>
      <c r="R64" s="20" t="s">
        <v>45</v>
      </c>
      <c r="S64" s="20" t="s">
        <v>45</v>
      </c>
      <c r="T64" s="20" t="s">
        <v>45</v>
      </c>
      <c r="U64" s="20" t="s">
        <v>45</v>
      </c>
      <c r="V64" s="20" t="s">
        <v>45</v>
      </c>
      <c r="W64" s="20" t="s">
        <v>45</v>
      </c>
      <c r="X64" s="20" t="s">
        <v>45</v>
      </c>
      <c r="Y64" s="20" t="s">
        <v>45</v>
      </c>
      <c r="Z64" s="20" t="s">
        <v>45</v>
      </c>
      <c r="AA64" s="20" t="s">
        <v>45</v>
      </c>
      <c r="AB64" s="20" t="s">
        <v>45</v>
      </c>
      <c r="AC64" s="20" t="s">
        <v>45</v>
      </c>
      <c r="AD64" s="20" t="s">
        <v>45</v>
      </c>
      <c r="AE64" s="20" t="s">
        <v>45</v>
      </c>
      <c r="AF64" s="20" t="s">
        <v>45</v>
      </c>
      <c r="AG64" s="20" t="s">
        <v>45</v>
      </c>
      <c r="AH64" s="20" t="s">
        <v>45</v>
      </c>
      <c r="AI64" s="23">
        <f t="shared" ref="AI64:AJ64" si="27">SUM(AI19+AI43+AI49)+AI38</f>
        <v>80272.899999999994</v>
      </c>
      <c r="AJ64" s="23">
        <f t="shared" si="27"/>
        <v>74110.099999999991</v>
      </c>
      <c r="AK64" s="23">
        <f>SUM(AK19+AK43+AK49)+AK38</f>
        <v>49267.199999999997</v>
      </c>
      <c r="AL64" s="23">
        <f t="shared" ref="AL64:AX64" si="28">SUM(AL19+AL43+AL49)+AL38</f>
        <v>48794</v>
      </c>
      <c r="AM64" s="23">
        <f t="shared" si="28"/>
        <v>49731.700000000004</v>
      </c>
      <c r="AN64" s="23">
        <f t="shared" si="28"/>
        <v>71987.399999999994</v>
      </c>
      <c r="AO64" s="23">
        <f t="shared" si="28"/>
        <v>70527.099999999991</v>
      </c>
      <c r="AP64" s="23">
        <f t="shared" si="28"/>
        <v>47718.400000000001</v>
      </c>
      <c r="AQ64" s="23">
        <f t="shared" si="28"/>
        <v>48586.1</v>
      </c>
      <c r="AR64" s="23">
        <f t="shared" si="28"/>
        <v>49523.8</v>
      </c>
      <c r="AS64" s="23">
        <f t="shared" si="28"/>
        <v>74110.099999999991</v>
      </c>
      <c r="AT64" s="23">
        <f t="shared" si="28"/>
        <v>49267.199999999997</v>
      </c>
      <c r="AU64" s="23">
        <f t="shared" si="28"/>
        <v>48794</v>
      </c>
      <c r="AV64" s="23">
        <f t="shared" si="28"/>
        <v>70527.099999999991</v>
      </c>
      <c r="AW64" s="23">
        <f t="shared" si="28"/>
        <v>47718.400000000001</v>
      </c>
      <c r="AX64" s="23">
        <f t="shared" si="28"/>
        <v>48586.1</v>
      </c>
      <c r="AY64" s="20" t="s">
        <v>45</v>
      </c>
    </row>
    <row r="65" spans="1:50" ht="12.75">
      <c r="AI65" s="33"/>
      <c r="AJ65" s="33"/>
      <c r="AK65" s="34"/>
      <c r="AL65" s="34"/>
      <c r="AM65" s="34"/>
      <c r="AS65" s="35"/>
      <c r="AT65" s="35"/>
      <c r="AU65" s="35"/>
      <c r="AV65" s="35"/>
      <c r="AW65" s="35"/>
      <c r="AX65" s="35"/>
    </row>
    <row r="66" spans="1:50" ht="12.75">
      <c r="A66" s="2"/>
      <c r="AI66" s="35"/>
      <c r="AJ66" s="35"/>
      <c r="AK66" s="35"/>
      <c r="AL66" s="35"/>
      <c r="AM66" s="35"/>
    </row>
    <row r="67" spans="1:50" ht="12.75">
      <c r="A67" s="2" t="s">
        <v>315</v>
      </c>
    </row>
    <row r="68" spans="1:50" ht="12.75"/>
    <row r="69" spans="1:50" ht="12.75"/>
    <row r="70" spans="1:50" ht="12.75"/>
    <row r="71" spans="1:50" ht="12.75"/>
    <row r="72" spans="1:50" ht="12.75"/>
  </sheetData>
  <mergeCells count="80">
    <mergeCell ref="AT14:AT15"/>
    <mergeCell ref="AU14:AU15"/>
    <mergeCell ref="AV14:AV15"/>
    <mergeCell ref="AW14:AW15"/>
    <mergeCell ref="AX14:AX15"/>
    <mergeCell ref="AG16:AH16"/>
    <mergeCell ref="AN14:AN15"/>
    <mergeCell ref="AO14:AO15"/>
    <mergeCell ref="AP14:AP15"/>
    <mergeCell ref="AQ14:AQ15"/>
    <mergeCell ref="AG14:AG15"/>
    <mergeCell ref="AD14:AD15"/>
    <mergeCell ref="AE14:AE15"/>
    <mergeCell ref="AR14:AR15"/>
    <mergeCell ref="AS14:AS15"/>
    <mergeCell ref="AH14:AH15"/>
    <mergeCell ref="AI14:AI15"/>
    <mergeCell ref="AJ14:AJ15"/>
    <mergeCell ref="AK14:AK15"/>
    <mergeCell ref="AL14:AL15"/>
    <mergeCell ref="AM14:AM15"/>
    <mergeCell ref="X14:X15"/>
    <mergeCell ref="Y14:Y15"/>
    <mergeCell ref="AA14:AA15"/>
    <mergeCell ref="AB14:AB15"/>
    <mergeCell ref="AC14:AC15"/>
    <mergeCell ref="AI13:AJ13"/>
    <mergeCell ref="N14:N15"/>
    <mergeCell ref="C14:C15"/>
    <mergeCell ref="D14:D15"/>
    <mergeCell ref="E14:E15"/>
    <mergeCell ref="F14:F15"/>
    <mergeCell ref="G14:G15"/>
    <mergeCell ref="H14:H15"/>
    <mergeCell ref="I14:I15"/>
    <mergeCell ref="J14:J15"/>
    <mergeCell ref="K14:K15"/>
    <mergeCell ref="L14:L15"/>
    <mergeCell ref="M14:M15"/>
    <mergeCell ref="Z14:Z15"/>
    <mergeCell ref="O14:O15"/>
    <mergeCell ref="P14:P15"/>
    <mergeCell ref="AY11:AY15"/>
    <mergeCell ref="C12:V12"/>
    <mergeCell ref="W12:AB12"/>
    <mergeCell ref="AC12:AE13"/>
    <mergeCell ref="AI12:AJ12"/>
    <mergeCell ref="AN12:AO12"/>
    <mergeCell ref="AG11:AH13"/>
    <mergeCell ref="AN13:AO13"/>
    <mergeCell ref="AI11:AM11"/>
    <mergeCell ref="AN11:AR11"/>
    <mergeCell ref="AS11:AU11"/>
    <mergeCell ref="AV11:AX11"/>
    <mergeCell ref="Q13:S13"/>
    <mergeCell ref="T13:V13"/>
    <mergeCell ref="W13:Y13"/>
    <mergeCell ref="Z13:AB13"/>
    <mergeCell ref="D8:I8"/>
    <mergeCell ref="A11:A15"/>
    <mergeCell ref="B11:B15"/>
    <mergeCell ref="C11:AE11"/>
    <mergeCell ref="AF11:AF15"/>
    <mergeCell ref="C13:E13"/>
    <mergeCell ref="F13:I13"/>
    <mergeCell ref="J13:L13"/>
    <mergeCell ref="M13:P13"/>
    <mergeCell ref="Q14:Q15"/>
    <mergeCell ref="R14:R15"/>
    <mergeCell ref="S14:S15"/>
    <mergeCell ref="T14:T15"/>
    <mergeCell ref="U14:U15"/>
    <mergeCell ref="V14:V15"/>
    <mergeCell ref="W14:W15"/>
    <mergeCell ref="A6:AR6"/>
    <mergeCell ref="AP1:AR1"/>
    <mergeCell ref="AV1:AY1"/>
    <mergeCell ref="AP2:AR2"/>
    <mergeCell ref="AV2:AY2"/>
    <mergeCell ref="A4:AR4"/>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2018-03-14T08:09:16Z</dcterms:modified>
</cp:coreProperties>
</file>