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Источники!$F$23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</definedNames>
  <calcPr calcId="125725"/>
</workbook>
</file>

<file path=xl/calcChain.xml><?xml version="1.0" encoding="utf-8"?>
<calcChain xmlns="http://schemas.openxmlformats.org/spreadsheetml/2006/main">
  <c r="E168" i="2"/>
  <c r="F128" i="1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E19" i="3"/>
  <c r="E20"/>
  <c r="E21"/>
  <c r="E23"/>
  <c r="E24"/>
  <c r="E25"/>
  <c r="D22" l="1"/>
  <c r="D19" s="1"/>
  <c r="E17"/>
  <c r="E12" s="1"/>
  <c r="D17"/>
  <c r="D16" s="1"/>
  <c r="D23"/>
  <c r="D24"/>
  <c r="D25"/>
  <c r="D26"/>
  <c r="D20" l="1"/>
  <c r="D21"/>
  <c r="E16"/>
  <c r="F16" s="1"/>
  <c r="F17"/>
  <c r="D12"/>
  <c r="F12" s="1"/>
  <c r="F13" i="2" l="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</calcChain>
</file>

<file path=xl/sharedStrings.xml><?xml version="1.0" encoding="utf-8"?>
<sst xmlns="http://schemas.openxmlformats.org/spreadsheetml/2006/main" count="940" uniqueCount="540">
  <si>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</si>
  <si>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</si>
  <si>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</si>
  <si>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</si>
  <si>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</si>
  <si>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</si>
  <si>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</si>
  <si>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</si>
  <si>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</si>
  <si>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</si>
  <si>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</si>
  <si>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</si>
  <si>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</si>
  <si>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</si>
  <si>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</si>
  <si>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</si>
  <si>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</si>
  <si>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</si>
  <si>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</si>
  <si>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</si>
  <si>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</si>
  <si>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</si>
  <si>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</si>
  <si>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</si>
  <si>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</si>
  <si>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</si>
  <si>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</si>
  <si>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</si>
  <si>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</si>
  <si>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</si>
  <si>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</si>
  <si>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</si>
  <si>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</si>
  <si>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</si>
  <si>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</si>
  <si>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</si>
  <si>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</si>
  <si>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</si>
  <si>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</si>
  <si>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</si>
  <si>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</si>
  <si>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</si>
  <si>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</si>
  <si>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</si>
  <si>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</si>
  <si>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</si>
  <si>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</si>
  <si>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</si>
  <si>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</si>
  <si>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</si>
  <si>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</si>
  <si>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</si>
  <si>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</si>
  <si>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</si>
  <si>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</si>
  <si>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</si>
  <si>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</si>
  <si>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</si>
  <si>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</si>
  <si>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</si>
  <si>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</si>
  <si>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</si>
  <si>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</si>
  <si>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</si>
  <si>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</si>
  <si>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</si>
  <si>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</si>
  <si>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</si>
  <si>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</si>
  <si>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</si>
  <si>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</si>
  <si>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</si>
  <si>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</si>
  <si>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</si>
  <si>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</si>
  <si>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</si>
  <si>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</si>
  <si>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</si>
  <si>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</si>
  <si>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</si>
  <si>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</si>
  <si>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</si>
  <si>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</si>
  <si>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</si>
  <si>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</si>
  <si>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</si>
  <si>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</si>
  <si>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</si>
  <si>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</si>
  <si>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</si>
  <si>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</si>
  <si>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</si>
  <si>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</si>
  <si>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</si>
  <si>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</si>
  <si>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</si>
  <si>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</si>
  <si>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</si>
  <si>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</si>
  <si>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</si>
  <si>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</si>
  <si>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</si>
  <si>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</si>
  <si>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</si>
  <si>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</si>
  <si>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</si>
  <si>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</si>
  <si>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</si>
  <si>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</si>
  <si>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</si>
  <si>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</si>
  <si>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</si>
  <si>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</si>
  <si>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</si>
  <si>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</si>
  <si>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</si>
  <si>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</si>
  <si>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</si>
  <si>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</si>
  <si>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</si>
  <si>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</si>
  <si>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</si>
  <si>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</si>
  <si>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</si>
  <si>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</si>
  <si>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</si>
  <si>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</si>
  <si>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</si>
  <si>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</si>
  <si>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</si>
  <si>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</si>
  <si>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</si>
  <si>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</si>
  <si>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</si>
  <si>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</si>
  <si>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</si>
  <si>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</si>
  <si>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</si>
  <si>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</si>
  <si>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</si>
  <si>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</si>
  <si>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</si>
  <si>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</si>
  <si>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</si>
  <si>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</si>
  <si>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</si>
  <si>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</si>
  <si>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</si>
  <si>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</si>
  <si>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</si>
  <si>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</si>
  <si>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</si>
  <si>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</si>
  <si>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</si>
  <si>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</si>
  <si>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</si>
  <si>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</si>
  <si>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</si>
  <si>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</si>
  <si>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</si>
  <si>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</si>
  <si>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</si>
  <si>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</si>
  <si>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</si>
  <si>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</si>
  <si>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</si>
  <si>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</si>
  <si>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</si>
  <si>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</si>
  <si>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</si>
  <si>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</si>
  <si>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</si>
  <si>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</si>
  <si>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</si>
  <si>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</si>
  <si>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</si>
  <si>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</si>
  <si>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</si>
  <si>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</si>
  <si>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</si>
  <si>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</si>
  <si>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</si>
  <si>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</si>
  <si>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</si>
  <si>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</si>
  <si>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</si>
  <si>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</si>
  <si>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</si>
  <si>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</si>
  <si>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</si>
  <si>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</si>
  <si>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</si>
  <si>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</si>
  <si>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</si>
  <si>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</si>
  <si>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</si>
  <si>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</si>
  <si>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</si>
  <si>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</si>
  <si>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</si>
  <si>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</si>
  <si>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</si>
  <si>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</si>
  <si>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953 20225555000000151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</si>
  <si>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</si>
  <si>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953 20225555130000151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</si>
  <si>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</si>
  <si>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</si>
  <si>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</si>
  <si>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</si>
  <si>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</si>
  <si>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</si>
  <si>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</si>
  <si>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</si>
  <si>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</si>
  <si>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</si>
  <si>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</si>
  <si>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</si>
  <si>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</si>
  <si>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</si>
  <si>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</si>
  <si>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</si>
  <si>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</si>
  <si>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</si>
  <si>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</si>
  <si>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</si>
  <si>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</si>
  <si>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</si>
  <si>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</si>
  <si>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</si>
  <si>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</si>
  <si>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953 20249999130102151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</si>
  <si>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</si>
  <si>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</si>
  <si>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</si>
  <si>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</si>
  <si>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</si>
  <si>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</si>
  <si>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</si>
  <si>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</si>
  <si>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</si>
  <si>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</si>
  <si>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</si>
  <si>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</si>
  <si>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</si>
  <si>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</si>
  <si>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</si>
  <si>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</si>
  <si>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</si>
  <si>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</si>
  <si>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</si>
  <si>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</si>
  <si>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</si>
  <si>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</si>
  <si>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</si>
  <si>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</si>
  <si>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</si>
  <si>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</si>
  <si>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</si>
  <si>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</si>
  <si>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</si>
  <si>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</si>
  <si>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</si>
  <si>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</si>
  <si>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</si>
  <si>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</si>
  <si>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</si>
  <si>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</si>
  <si>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</si>
  <si>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</si>
  <si>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</si>
  <si>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</si>
  <si>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</si>
  <si>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</si>
  <si>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</si>
  <si>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</si>
  <si>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</si>
  <si>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</si>
  <si>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</si>
  <si>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</si>
  <si>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</si>
  <si>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</si>
  <si>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</si>
  <si>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</si>
  <si>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</si>
  <si>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</si>
  <si>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</si>
  <si>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</si>
  <si>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</si>
  <si>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</si>
  <si>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</si>
  <si>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</si>
  <si>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</si>
  <si>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</si>
  <si>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</si>
  <si>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</si>
  <si>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</si>
  <si>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</si>
  <si>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953 0113 2110020039 244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</si>
  <si>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</si>
  <si>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</si>
  <si>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</si>
  <si>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 xml:space="preserve">953 0113 2110020100 853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</si>
  <si>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</si>
  <si>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953 0113 2120000000 000 </t>
  </si>
  <si>
    <t xml:space="preserve">953 0113 2120040027 244 </t>
  </si>
  <si>
    <t>Основное мероприятие "Установка и (или) замена приборов учета коммунальных ресурсов"</t>
  </si>
  <si>
    <t xml:space="preserve">953 0113 7200500000 000 </t>
  </si>
  <si>
    <t xml:space="preserve">953 0113 7200520003 244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</si>
  <si>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</si>
  <si>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</si>
  <si>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</si>
  <si>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</si>
  <si>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</si>
  <si>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</si>
  <si>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</si>
  <si>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</si>
  <si>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</si>
  <si>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</si>
  <si>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</si>
  <si>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</si>
  <si>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</si>
  <si>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</si>
  <si>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</si>
  <si>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</si>
  <si>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</si>
  <si>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</si>
  <si>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</si>
  <si>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</si>
  <si>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</si>
  <si>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</si>
  <si>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</si>
  <si>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</si>
  <si>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</si>
  <si>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</si>
  <si>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</si>
  <si>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</si>
  <si>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</si>
  <si>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</si>
  <si>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</si>
  <si>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</si>
  <si>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</si>
  <si>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</si>
  <si>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</si>
  <si>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</si>
  <si>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</si>
  <si>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953 0409 7520120024 540 </t>
  </si>
  <si>
    <t xml:space="preserve">953 0409 75201S0140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</si>
  <si>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</si>
  <si>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</si>
  <si>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</si>
  <si>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</si>
  <si>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</si>
  <si>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</si>
  <si>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</si>
  <si>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</si>
  <si>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</si>
  <si>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</si>
  <si>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</si>
  <si>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</si>
  <si>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</si>
  <si>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</si>
  <si>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</si>
  <si>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</si>
  <si>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</si>
  <si>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</si>
  <si>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</si>
  <si>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</si>
  <si>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</si>
  <si>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</si>
  <si>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</si>
  <si>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</si>
  <si>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</si>
  <si>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953 0502 7200220005 414 </t>
  </si>
  <si>
    <t xml:space="preserve">953 0502 7200240027 244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</si>
  <si>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</si>
  <si>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</si>
  <si>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</si>
  <si>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953 0502 7200320008 244 </t>
  </si>
  <si>
    <t xml:space="preserve">953 0502 7200340027 244 </t>
  </si>
  <si>
    <t>Закупка товаров, работ, услуг в целях капитального ремонта государственного (муниципального) имущества</t>
  </si>
  <si>
    <t xml:space="preserve">953 0502 72003S0260 243 </t>
  </si>
  <si>
    <t>Основное мероприятие "Увеличение производительности водообеспечения населения"</t>
  </si>
  <si>
    <t xml:space="preserve">953 0502 7200400000 000 </t>
  </si>
  <si>
    <t xml:space="preserve">953 0502 7200440027 244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</si>
  <si>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</si>
  <si>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</si>
  <si>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</si>
  <si>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</si>
  <si>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Основное мероприятие "Организация водоснабжения в населенных пунктах"</t>
  </si>
  <si>
    <t xml:space="preserve">953 0502 7810300000 000 </t>
  </si>
  <si>
    <t xml:space="preserve">953 0502 78103S0880 244 </t>
  </si>
  <si>
    <t>Основное мероприятие "Организация водоснабжения в административном центре"</t>
  </si>
  <si>
    <t xml:space="preserve">953 0502 7820300000 000 </t>
  </si>
  <si>
    <t xml:space="preserve">953 0502 78203S4660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</si>
  <si>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</si>
  <si>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</si>
  <si>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</si>
  <si>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</si>
  <si>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</si>
  <si>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</si>
  <si>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</si>
  <si>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</si>
  <si>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</si>
  <si>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</si>
  <si>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</si>
  <si>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</si>
  <si>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</si>
  <si>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</si>
  <si>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</si>
  <si>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</si>
  <si>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</si>
  <si>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</si>
  <si>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</si>
  <si>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</si>
  <si>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 xml:space="preserve">953 0503 7400340027 244 </t>
  </si>
  <si>
    <t xml:space="preserve">953 0503 74003L5550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</si>
  <si>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</si>
  <si>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</si>
  <si>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</si>
  <si>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</si>
  <si>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 xml:space="preserve">953 0503 7400440027 244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</si>
  <si>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</si>
  <si>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</si>
  <si>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</si>
  <si>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</si>
  <si>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</si>
  <si>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78102S0880 244 </t>
  </si>
  <si>
    <t>Основное мероприятие "Благоустройство территории населенных пунктов"</t>
  </si>
  <si>
    <t xml:space="preserve">953 0503 7810400000 000 </t>
  </si>
  <si>
    <t xml:space="preserve">953 0503 78104S0880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</si>
  <si>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</si>
  <si>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</si>
  <si>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78105S0880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</si>
  <si>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</si>
  <si>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</si>
  <si>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</si>
  <si>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</si>
  <si>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</si>
  <si>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</si>
  <si>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</si>
  <si>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</si>
  <si>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</si>
  <si>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</si>
  <si>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</si>
  <si>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>Фонд оплаты труда учреждений</t>
  </si>
  <si>
    <t xml:space="preserve">953 0801 7100120002 111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</si>
  <si>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</si>
  <si>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</si>
  <si>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</si>
  <si>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</si>
  <si>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953 0801 7100120002 853 </t>
  </si>
  <si>
    <t xml:space="preserve">953 0801 7100120902 540 </t>
  </si>
  <si>
    <t xml:space="preserve">953 0801 7100172020 244 </t>
  </si>
  <si>
    <t xml:space="preserve">953 0801 7100172020 540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</si>
  <si>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</si>
  <si>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</si>
  <si>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953 0801 7100240027 540 </t>
  </si>
  <si>
    <t xml:space="preserve">953 0801 71002S0360 111 </t>
  </si>
  <si>
    <t xml:space="preserve">953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</si>
  <si>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</si>
  <si>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</si>
  <si>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</si>
  <si>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 xml:space="preserve">953 0801 7100340027 540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</si>
  <si>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</si>
  <si>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</si>
  <si>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</si>
  <si>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</si>
  <si>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</si>
  <si>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</si>
  <si>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</si>
  <si>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</si>
  <si>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</si>
  <si>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</si>
  <si>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</si>
  <si>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</si>
  <si>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</si>
  <si>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</si>
  <si>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</si>
  <si>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</si>
  <si>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953 1101 7000220047 414 </t>
  </si>
  <si>
    <t xml:space="preserve">953 1101 7000240027 414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</si>
  <si>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</si>
  <si>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</si>
  <si>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</si>
  <si>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</si>
  <si>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</si>
  <si>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</si>
  <si>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</si>
  <si>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</si>
  <si>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</si>
  <si>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</si>
  <si>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</si>
  <si>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</si>
  <si>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</si>
  <si>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</si>
  <si>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</si>
  <si>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</si>
  <si>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</si>
  <si>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</si>
  <si>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</si>
  <si>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</si>
  <si>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</si>
  <si>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</si>
  <si>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</si>
  <si>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</si>
  <si>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</si>
  <si>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</si>
  <si>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</si>
  <si>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</si>
  <si>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</si>
  <si>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</si>
  <si>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</si>
  <si>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</si>
  <si>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</si>
  <si>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</si>
  <si>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</si>
  <si>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</si>
  <si>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</si>
  <si>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</si>
  <si>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</si>
  <si>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</si>
  <si>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</si>
  <si>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</si>
  <si>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</si>
  <si>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</si>
  <si>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</si>
  <si>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953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</si>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</sst>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showGridLines="0" tabSelected="1" topLeftCell="A13" workbookViewId="0">
      <selection activeCell="A19" sqref="A19:F12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527</v>
      </c>
    </row>
    <row r="7" spans="1:6" ht="25.5" customHeight="1">
      <c r="A7" s="11" t="s">
        <v>10</v>
      </c>
      <c r="B7" s="114" t="s">
        <v>525</v>
      </c>
      <c r="C7" s="114"/>
      <c r="D7" s="114"/>
      <c r="E7" s="3" t="s">
        <v>11</v>
      </c>
      <c r="F7" s="12" t="s">
        <v>17</v>
      </c>
    </row>
    <row r="8" spans="1:6">
      <c r="A8" s="11" t="s">
        <v>526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18</v>
      </c>
      <c r="B10" s="110"/>
      <c r="C10" s="110"/>
      <c r="D10" s="110"/>
      <c r="E10" s="1"/>
      <c r="F10" s="17"/>
    </row>
    <row r="11" spans="1:6" ht="4.1500000000000004" customHeight="1">
      <c r="A11" s="121" t="s">
        <v>19</v>
      </c>
      <c r="B11" s="115" t="s">
        <v>20</v>
      </c>
      <c r="C11" s="115" t="s">
        <v>21</v>
      </c>
      <c r="D11" s="118" t="s">
        <v>22</v>
      </c>
      <c r="E11" s="118" t="s">
        <v>23</v>
      </c>
      <c r="F11" s="124" t="s">
        <v>24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86467206.920000002</v>
      </c>
      <c r="E19" s="28">
        <v>87354859.640000001</v>
      </c>
      <c r="F19" s="27" t="str">
        <f>IF(OR(D19="-",IF(E19="-",0,E19)&gt;=IF(D19="-",0,D19)),"-",IF(D19="-",0,D19)-IF(E19="-",0,E19))</f>
        <v>-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26233091.620000001</v>
      </c>
      <c r="E21" s="37">
        <v>28510616.800000001</v>
      </c>
      <c r="F21" s="38" t="str">
        <f t="shared" ref="F21:F84" si="0">IF(OR(D21="-",IF(E21="-",0,E21)&gt;=IF(D21="-",0,D21)),"-",IF(D21="-",0,D21)-IF(E21="-",0,E21))</f>
        <v>-</v>
      </c>
    </row>
    <row r="22" spans="1:6">
      <c r="A22" s="34" t="s">
        <v>34</v>
      </c>
      <c r="B22" s="35" t="s">
        <v>29</v>
      </c>
      <c r="C22" s="36" t="s">
        <v>35</v>
      </c>
      <c r="D22" s="37">
        <v>5000000</v>
      </c>
      <c r="E22" s="37">
        <v>5189731.01</v>
      </c>
      <c r="F22" s="38" t="str">
        <f t="shared" si="0"/>
        <v>-</v>
      </c>
    </row>
    <row r="23" spans="1:6">
      <c r="A23" s="34" t="s">
        <v>36</v>
      </c>
      <c r="B23" s="35" t="s">
        <v>29</v>
      </c>
      <c r="C23" s="36" t="s">
        <v>37</v>
      </c>
      <c r="D23" s="37">
        <v>5000000</v>
      </c>
      <c r="E23" s="37">
        <v>5189731.01</v>
      </c>
      <c r="F23" s="38" t="str">
        <f t="shared" si="0"/>
        <v>-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4630000</v>
      </c>
      <c r="E24" s="37">
        <v>4759227.5199999996</v>
      </c>
      <c r="F24" s="38" t="str">
        <f t="shared" si="0"/>
        <v>-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4630000</v>
      </c>
      <c r="E25" s="37">
        <v>4740284.91</v>
      </c>
      <c r="F25" s="38" t="str">
        <f t="shared" si="0"/>
        <v>-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2095.44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16847.169999999998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350000</v>
      </c>
      <c r="E28" s="37">
        <v>414277.38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350000</v>
      </c>
      <c r="E29" s="37">
        <v>414160.24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117.14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20000</v>
      </c>
      <c r="E31" s="37">
        <v>16226.11</v>
      </c>
      <c r="F31" s="38">
        <f t="shared" si="0"/>
        <v>3773.8899999999994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20000</v>
      </c>
      <c r="E32" s="37">
        <v>19249.66</v>
      </c>
      <c r="F32" s="38">
        <f t="shared" si="0"/>
        <v>750.34000000000015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10.65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-3034.2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3765000</v>
      </c>
      <c r="E35" s="37">
        <v>4146568.94</v>
      </c>
      <c r="F35" s="38" t="str">
        <f t="shared" si="0"/>
        <v>-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3765000</v>
      </c>
      <c r="E36" s="37">
        <v>4146568.94</v>
      </c>
      <c r="F36" s="38" t="str">
        <f t="shared" si="0"/>
        <v>-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1640000</v>
      </c>
      <c r="E37" s="37">
        <v>1847567.33</v>
      </c>
      <c r="F37" s="38" t="str">
        <f t="shared" si="0"/>
        <v>-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14000</v>
      </c>
      <c r="E38" s="37">
        <v>17793.29</v>
      </c>
      <c r="F38" s="38" t="str">
        <f t="shared" si="0"/>
        <v>-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2478000</v>
      </c>
      <c r="E39" s="37">
        <v>2695168.22</v>
      </c>
      <c r="F39" s="38" t="str">
        <f t="shared" si="0"/>
        <v>-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-367000</v>
      </c>
      <c r="E40" s="37">
        <v>-413959.9</v>
      </c>
      <c r="F40" s="38">
        <f t="shared" si="0"/>
        <v>46959.900000000023</v>
      </c>
    </row>
    <row r="41" spans="1:6">
      <c r="A41" s="34" t="s">
        <v>73</v>
      </c>
      <c r="B41" s="35" t="s">
        <v>29</v>
      </c>
      <c r="C41" s="36" t="s">
        <v>74</v>
      </c>
      <c r="D41" s="37">
        <v>34150</v>
      </c>
      <c r="E41" s="37">
        <v>34150</v>
      </c>
      <c r="F41" s="38" t="str">
        <f t="shared" si="0"/>
        <v>-</v>
      </c>
    </row>
    <row r="42" spans="1:6">
      <c r="A42" s="34" t="s">
        <v>75</v>
      </c>
      <c r="B42" s="35" t="s">
        <v>29</v>
      </c>
      <c r="C42" s="36" t="s">
        <v>76</v>
      </c>
      <c r="D42" s="37">
        <v>34150</v>
      </c>
      <c r="E42" s="37">
        <v>34150</v>
      </c>
      <c r="F42" s="38" t="str">
        <f t="shared" si="0"/>
        <v>-</v>
      </c>
    </row>
    <row r="43" spans="1:6">
      <c r="A43" s="34" t="s">
        <v>75</v>
      </c>
      <c r="B43" s="35" t="s">
        <v>29</v>
      </c>
      <c r="C43" s="36" t="s">
        <v>77</v>
      </c>
      <c r="D43" s="37">
        <v>34150</v>
      </c>
      <c r="E43" s="37">
        <v>34150</v>
      </c>
      <c r="F43" s="38" t="str">
        <f t="shared" si="0"/>
        <v>-</v>
      </c>
    </row>
    <row r="44" spans="1:6" ht="45">
      <c r="A44" s="34" t="s">
        <v>78</v>
      </c>
      <c r="B44" s="35" t="s">
        <v>29</v>
      </c>
      <c r="C44" s="36" t="s">
        <v>79</v>
      </c>
      <c r="D44" s="37">
        <v>34150</v>
      </c>
      <c r="E44" s="37">
        <v>34150</v>
      </c>
      <c r="F44" s="38" t="str">
        <f t="shared" si="0"/>
        <v>-</v>
      </c>
    </row>
    <row r="45" spans="1:6">
      <c r="A45" s="34" t="s">
        <v>80</v>
      </c>
      <c r="B45" s="35" t="s">
        <v>29</v>
      </c>
      <c r="C45" s="36" t="s">
        <v>81</v>
      </c>
      <c r="D45" s="37">
        <v>3906220</v>
      </c>
      <c r="E45" s="37">
        <v>4076492.22</v>
      </c>
      <c r="F45" s="38" t="str">
        <f t="shared" si="0"/>
        <v>-</v>
      </c>
    </row>
    <row r="46" spans="1:6">
      <c r="A46" s="34" t="s">
        <v>82</v>
      </c>
      <c r="B46" s="35" t="s">
        <v>29</v>
      </c>
      <c r="C46" s="36" t="s">
        <v>83</v>
      </c>
      <c r="D46" s="37">
        <v>300000</v>
      </c>
      <c r="E46" s="37">
        <v>291031.99</v>
      </c>
      <c r="F46" s="38">
        <f t="shared" si="0"/>
        <v>8968.0100000000093</v>
      </c>
    </row>
    <row r="47" spans="1:6" ht="33.75">
      <c r="A47" s="34" t="s">
        <v>84</v>
      </c>
      <c r="B47" s="35" t="s">
        <v>29</v>
      </c>
      <c r="C47" s="36" t="s">
        <v>85</v>
      </c>
      <c r="D47" s="37">
        <v>300000</v>
      </c>
      <c r="E47" s="37">
        <v>291031.99</v>
      </c>
      <c r="F47" s="38">
        <f t="shared" si="0"/>
        <v>8968.0100000000093</v>
      </c>
    </row>
    <row r="48" spans="1:6" ht="67.5">
      <c r="A48" s="34" t="s">
        <v>86</v>
      </c>
      <c r="B48" s="35" t="s">
        <v>29</v>
      </c>
      <c r="C48" s="36" t="s">
        <v>87</v>
      </c>
      <c r="D48" s="37">
        <v>300000</v>
      </c>
      <c r="E48" s="37">
        <v>284554.62</v>
      </c>
      <c r="F48" s="38">
        <f t="shared" si="0"/>
        <v>15445.380000000005</v>
      </c>
    </row>
    <row r="49" spans="1:6" ht="45">
      <c r="A49" s="34" t="s">
        <v>88</v>
      </c>
      <c r="B49" s="35" t="s">
        <v>29</v>
      </c>
      <c r="C49" s="36" t="s">
        <v>89</v>
      </c>
      <c r="D49" s="37" t="s">
        <v>44</v>
      </c>
      <c r="E49" s="37">
        <v>6477.37</v>
      </c>
      <c r="F49" s="38" t="str">
        <f t="shared" si="0"/>
        <v>-</v>
      </c>
    </row>
    <row r="50" spans="1:6">
      <c r="A50" s="34" t="s">
        <v>90</v>
      </c>
      <c r="B50" s="35" t="s">
        <v>29</v>
      </c>
      <c r="C50" s="36" t="s">
        <v>91</v>
      </c>
      <c r="D50" s="37">
        <v>3606220</v>
      </c>
      <c r="E50" s="37">
        <v>3785460.23</v>
      </c>
      <c r="F50" s="38" t="str">
        <f t="shared" si="0"/>
        <v>-</v>
      </c>
    </row>
    <row r="51" spans="1:6">
      <c r="A51" s="34" t="s">
        <v>92</v>
      </c>
      <c r="B51" s="35" t="s">
        <v>29</v>
      </c>
      <c r="C51" s="36" t="s">
        <v>93</v>
      </c>
      <c r="D51" s="37">
        <v>1416220</v>
      </c>
      <c r="E51" s="37">
        <v>1492435.63</v>
      </c>
      <c r="F51" s="38" t="str">
        <f t="shared" si="0"/>
        <v>-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1416220</v>
      </c>
      <c r="E52" s="37">
        <v>1492435.63</v>
      </c>
      <c r="F52" s="38" t="str">
        <f t="shared" si="0"/>
        <v>-</v>
      </c>
    </row>
    <row r="53" spans="1:6" ht="56.25">
      <c r="A53" s="34" t="s">
        <v>96</v>
      </c>
      <c r="B53" s="35" t="s">
        <v>29</v>
      </c>
      <c r="C53" s="36" t="s">
        <v>97</v>
      </c>
      <c r="D53" s="37">
        <v>1416220</v>
      </c>
      <c r="E53" s="37">
        <v>1483664.62</v>
      </c>
      <c r="F53" s="38" t="str">
        <f t="shared" si="0"/>
        <v>-</v>
      </c>
    </row>
    <row r="54" spans="1:6" ht="45">
      <c r="A54" s="34" t="s">
        <v>98</v>
      </c>
      <c r="B54" s="35" t="s">
        <v>29</v>
      </c>
      <c r="C54" s="36" t="s">
        <v>99</v>
      </c>
      <c r="D54" s="37" t="s">
        <v>44</v>
      </c>
      <c r="E54" s="37">
        <v>6771.01</v>
      </c>
      <c r="F54" s="38" t="str">
        <f t="shared" si="0"/>
        <v>-</v>
      </c>
    </row>
    <row r="55" spans="1:6" ht="56.25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2000</v>
      </c>
      <c r="F55" s="38" t="str">
        <f t="shared" si="0"/>
        <v>-</v>
      </c>
    </row>
    <row r="56" spans="1:6">
      <c r="A56" s="34" t="s">
        <v>102</v>
      </c>
      <c r="B56" s="35" t="s">
        <v>29</v>
      </c>
      <c r="C56" s="36" t="s">
        <v>103</v>
      </c>
      <c r="D56" s="37">
        <v>2190000</v>
      </c>
      <c r="E56" s="37">
        <v>2293024.6</v>
      </c>
      <c r="F56" s="38" t="str">
        <f t="shared" si="0"/>
        <v>-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2190000</v>
      </c>
      <c r="E57" s="37">
        <v>2293024.6</v>
      </c>
      <c r="F57" s="38" t="str">
        <f t="shared" si="0"/>
        <v>-</v>
      </c>
    </row>
    <row r="58" spans="1:6" ht="56.25">
      <c r="A58" s="34" t="s">
        <v>106</v>
      </c>
      <c r="B58" s="35" t="s">
        <v>29</v>
      </c>
      <c r="C58" s="36" t="s">
        <v>107</v>
      </c>
      <c r="D58" s="37">
        <v>2190000</v>
      </c>
      <c r="E58" s="37">
        <v>2269608.54</v>
      </c>
      <c r="F58" s="38" t="str">
        <f t="shared" si="0"/>
        <v>-</v>
      </c>
    </row>
    <row r="59" spans="1:6" ht="4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23416.06</v>
      </c>
      <c r="F59" s="38" t="str">
        <f t="shared" si="0"/>
        <v>-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12383444.859999999</v>
      </c>
      <c r="E60" s="37">
        <v>13485135.4</v>
      </c>
      <c r="F60" s="38" t="str">
        <f t="shared" si="0"/>
        <v>-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11860944.859999999</v>
      </c>
      <c r="E61" s="37">
        <v>12936366.390000001</v>
      </c>
      <c r="F61" s="38" t="str">
        <f t="shared" si="0"/>
        <v>-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10711200</v>
      </c>
      <c r="E62" s="37">
        <v>11802090.32</v>
      </c>
      <c r="F62" s="38" t="str">
        <f t="shared" si="0"/>
        <v>-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10711200</v>
      </c>
      <c r="E63" s="37">
        <v>11802090.32</v>
      </c>
      <c r="F63" s="38" t="str">
        <f t="shared" si="0"/>
        <v>-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57400</v>
      </c>
      <c r="E64" s="37">
        <v>46622.19</v>
      </c>
      <c r="F64" s="38">
        <f t="shared" si="0"/>
        <v>10777.809999999998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57400</v>
      </c>
      <c r="E65" s="37">
        <v>46622.19</v>
      </c>
      <c r="F65" s="38">
        <f t="shared" si="0"/>
        <v>10777.809999999998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1092344.8600000001</v>
      </c>
      <c r="E66" s="37">
        <v>1087653.8799999999</v>
      </c>
      <c r="F66" s="38">
        <f t="shared" si="0"/>
        <v>4690.9800000002142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1092344.8600000001</v>
      </c>
      <c r="E67" s="37">
        <v>1087653.8799999999</v>
      </c>
      <c r="F67" s="38">
        <f t="shared" si="0"/>
        <v>4690.9800000002142</v>
      </c>
    </row>
    <row r="68" spans="1:6" ht="56.25">
      <c r="A68" s="34" t="s">
        <v>126</v>
      </c>
      <c r="B68" s="35" t="s">
        <v>29</v>
      </c>
      <c r="C68" s="36" t="s">
        <v>127</v>
      </c>
      <c r="D68" s="37">
        <v>1064444.8600000001</v>
      </c>
      <c r="E68" s="37">
        <v>1064444.8600000001</v>
      </c>
      <c r="F68" s="38" t="str">
        <f t="shared" si="0"/>
        <v>-</v>
      </c>
    </row>
    <row r="69" spans="1:6" ht="45">
      <c r="A69" s="34" t="s">
        <v>128</v>
      </c>
      <c r="B69" s="35" t="s">
        <v>29</v>
      </c>
      <c r="C69" s="36" t="s">
        <v>129</v>
      </c>
      <c r="D69" s="37">
        <v>27900</v>
      </c>
      <c r="E69" s="37">
        <v>23209.02</v>
      </c>
      <c r="F69" s="38">
        <f t="shared" si="0"/>
        <v>4690.9799999999996</v>
      </c>
    </row>
    <row r="70" spans="1:6" ht="33.75">
      <c r="A70" s="34" t="s">
        <v>130</v>
      </c>
      <c r="B70" s="35" t="s">
        <v>29</v>
      </c>
      <c r="C70" s="36" t="s">
        <v>131</v>
      </c>
      <c r="D70" s="37" t="s">
        <v>44</v>
      </c>
      <c r="E70" s="37">
        <v>0.34</v>
      </c>
      <c r="F70" s="38" t="str">
        <f t="shared" si="0"/>
        <v>-</v>
      </c>
    </row>
    <row r="71" spans="1:6" ht="33.75">
      <c r="A71" s="34" t="s">
        <v>132</v>
      </c>
      <c r="B71" s="35" t="s">
        <v>29</v>
      </c>
      <c r="C71" s="36" t="s">
        <v>133</v>
      </c>
      <c r="D71" s="37" t="s">
        <v>44</v>
      </c>
      <c r="E71" s="37">
        <v>0.34</v>
      </c>
      <c r="F71" s="38" t="str">
        <f t="shared" si="0"/>
        <v>-</v>
      </c>
    </row>
    <row r="72" spans="1:6" ht="101.25">
      <c r="A72" s="39" t="s">
        <v>134</v>
      </c>
      <c r="B72" s="35" t="s">
        <v>29</v>
      </c>
      <c r="C72" s="36" t="s">
        <v>135</v>
      </c>
      <c r="D72" s="37" t="s">
        <v>44</v>
      </c>
      <c r="E72" s="37">
        <v>0.34</v>
      </c>
      <c r="F72" s="38" t="str">
        <f t="shared" si="0"/>
        <v>-</v>
      </c>
    </row>
    <row r="73" spans="1:6" ht="67.5">
      <c r="A73" s="39" t="s">
        <v>136</v>
      </c>
      <c r="B73" s="35" t="s">
        <v>29</v>
      </c>
      <c r="C73" s="36" t="s">
        <v>137</v>
      </c>
      <c r="D73" s="37">
        <v>522500</v>
      </c>
      <c r="E73" s="37">
        <v>548768.67000000004</v>
      </c>
      <c r="F73" s="38" t="str">
        <f t="shared" si="0"/>
        <v>-</v>
      </c>
    </row>
    <row r="74" spans="1:6" ht="67.5">
      <c r="A74" s="39" t="s">
        <v>138</v>
      </c>
      <c r="B74" s="35" t="s">
        <v>29</v>
      </c>
      <c r="C74" s="36" t="s">
        <v>139</v>
      </c>
      <c r="D74" s="37">
        <v>522500</v>
      </c>
      <c r="E74" s="37">
        <v>548768.67000000004</v>
      </c>
      <c r="F74" s="38" t="str">
        <f t="shared" si="0"/>
        <v>-</v>
      </c>
    </row>
    <row r="75" spans="1:6" ht="67.5">
      <c r="A75" s="34" t="s">
        <v>140</v>
      </c>
      <c r="B75" s="35" t="s">
        <v>29</v>
      </c>
      <c r="C75" s="36" t="s">
        <v>141</v>
      </c>
      <c r="D75" s="37">
        <v>522500</v>
      </c>
      <c r="E75" s="37">
        <v>548768.67000000004</v>
      </c>
      <c r="F75" s="38" t="str">
        <f t="shared" si="0"/>
        <v>-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353733.14</v>
      </c>
      <c r="E76" s="37">
        <v>353733.14</v>
      </c>
      <c r="F76" s="38" t="str">
        <f t="shared" si="0"/>
        <v>-</v>
      </c>
    </row>
    <row r="77" spans="1:6">
      <c r="A77" s="34" t="s">
        <v>144</v>
      </c>
      <c r="B77" s="35" t="s">
        <v>29</v>
      </c>
      <c r="C77" s="36" t="s">
        <v>145</v>
      </c>
      <c r="D77" s="37">
        <v>133100</v>
      </c>
      <c r="E77" s="37">
        <v>133100</v>
      </c>
      <c r="F77" s="38" t="str">
        <f t="shared" si="0"/>
        <v>-</v>
      </c>
    </row>
    <row r="78" spans="1:6">
      <c r="A78" s="34" t="s">
        <v>146</v>
      </c>
      <c r="B78" s="35" t="s">
        <v>29</v>
      </c>
      <c r="C78" s="36" t="s">
        <v>147</v>
      </c>
      <c r="D78" s="37">
        <v>133100</v>
      </c>
      <c r="E78" s="37">
        <v>133100</v>
      </c>
      <c r="F78" s="38" t="str">
        <f t="shared" si="0"/>
        <v>-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133100</v>
      </c>
      <c r="E79" s="37">
        <v>133100</v>
      </c>
      <c r="F79" s="38" t="str">
        <f t="shared" si="0"/>
        <v>-</v>
      </c>
    </row>
    <row r="80" spans="1:6">
      <c r="A80" s="34" t="s">
        <v>150</v>
      </c>
      <c r="B80" s="35" t="s">
        <v>29</v>
      </c>
      <c r="C80" s="36" t="s">
        <v>151</v>
      </c>
      <c r="D80" s="37">
        <v>220633.14</v>
      </c>
      <c r="E80" s="37">
        <v>220633.14</v>
      </c>
      <c r="F80" s="38" t="str">
        <f t="shared" si="0"/>
        <v>-</v>
      </c>
    </row>
    <row r="81" spans="1:6">
      <c r="A81" s="34" t="s">
        <v>152</v>
      </c>
      <c r="B81" s="35" t="s">
        <v>29</v>
      </c>
      <c r="C81" s="36" t="s">
        <v>153</v>
      </c>
      <c r="D81" s="37">
        <v>220633.14</v>
      </c>
      <c r="E81" s="37">
        <v>220633.14</v>
      </c>
      <c r="F81" s="38" t="str">
        <f t="shared" si="0"/>
        <v>-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220633.14</v>
      </c>
      <c r="E82" s="37">
        <v>220633.14</v>
      </c>
      <c r="F82" s="38" t="str">
        <f t="shared" si="0"/>
        <v>-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790047.18</v>
      </c>
      <c r="E83" s="37">
        <v>1131920.28</v>
      </c>
      <c r="F83" s="38" t="str">
        <f t="shared" si="0"/>
        <v>-</v>
      </c>
    </row>
    <row r="84" spans="1:6" ht="67.5">
      <c r="A84" s="39" t="s">
        <v>158</v>
      </c>
      <c r="B84" s="35" t="s">
        <v>29</v>
      </c>
      <c r="C84" s="36" t="s">
        <v>159</v>
      </c>
      <c r="D84" s="37">
        <v>72729</v>
      </c>
      <c r="E84" s="37">
        <v>72729</v>
      </c>
      <c r="F84" s="38" t="str">
        <f t="shared" si="0"/>
        <v>-</v>
      </c>
    </row>
    <row r="85" spans="1:6" ht="78.75">
      <c r="A85" s="39" t="s">
        <v>160</v>
      </c>
      <c r="B85" s="35" t="s">
        <v>29</v>
      </c>
      <c r="C85" s="36" t="s">
        <v>161</v>
      </c>
      <c r="D85" s="37">
        <v>72729</v>
      </c>
      <c r="E85" s="37">
        <v>72729</v>
      </c>
      <c r="F85" s="38" t="str">
        <f t="shared" ref="F85:F128" si="1">IF(OR(D85="-",IF(E85="-",0,E85)&gt;=IF(D85="-",0,D85)),"-",IF(D85="-",0,D85)-IF(E85="-",0,E85))</f>
        <v>-</v>
      </c>
    </row>
    <row r="86" spans="1:6" ht="78.75">
      <c r="A86" s="39" t="s">
        <v>162</v>
      </c>
      <c r="B86" s="35" t="s">
        <v>29</v>
      </c>
      <c r="C86" s="36" t="s">
        <v>163</v>
      </c>
      <c r="D86" s="37">
        <v>72729</v>
      </c>
      <c r="E86" s="37">
        <v>72729</v>
      </c>
      <c r="F86" s="38" t="str">
        <f t="shared" si="1"/>
        <v>-</v>
      </c>
    </row>
    <row r="87" spans="1:6" ht="22.5">
      <c r="A87" s="34" t="s">
        <v>164</v>
      </c>
      <c r="B87" s="35" t="s">
        <v>29</v>
      </c>
      <c r="C87" s="36" t="s">
        <v>165</v>
      </c>
      <c r="D87" s="37">
        <v>62532.39</v>
      </c>
      <c r="E87" s="37">
        <v>135440.70000000001</v>
      </c>
      <c r="F87" s="38" t="str">
        <f t="shared" si="1"/>
        <v>-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62532.39</v>
      </c>
      <c r="E88" s="37">
        <v>135440.70000000001</v>
      </c>
      <c r="F88" s="38" t="str">
        <f t="shared" si="1"/>
        <v>-</v>
      </c>
    </row>
    <row r="89" spans="1:6" ht="45">
      <c r="A89" s="34" t="s">
        <v>168</v>
      </c>
      <c r="B89" s="35" t="s">
        <v>29</v>
      </c>
      <c r="C89" s="36" t="s">
        <v>169</v>
      </c>
      <c r="D89" s="37">
        <v>62532.39</v>
      </c>
      <c r="E89" s="37">
        <v>135440.70000000001</v>
      </c>
      <c r="F89" s="38" t="str">
        <f t="shared" si="1"/>
        <v>-</v>
      </c>
    </row>
    <row r="90" spans="1:6" ht="56.25">
      <c r="A90" s="34" t="s">
        <v>170</v>
      </c>
      <c r="B90" s="35" t="s">
        <v>29</v>
      </c>
      <c r="C90" s="36" t="s">
        <v>171</v>
      </c>
      <c r="D90" s="37">
        <v>654785.79</v>
      </c>
      <c r="E90" s="37">
        <v>923750.58</v>
      </c>
      <c r="F90" s="38" t="str">
        <f t="shared" si="1"/>
        <v>-</v>
      </c>
    </row>
    <row r="91" spans="1:6" ht="56.25">
      <c r="A91" s="34" t="s">
        <v>172</v>
      </c>
      <c r="B91" s="35" t="s">
        <v>29</v>
      </c>
      <c r="C91" s="36" t="s">
        <v>173</v>
      </c>
      <c r="D91" s="37">
        <v>654785.79</v>
      </c>
      <c r="E91" s="37">
        <v>923750.58</v>
      </c>
      <c r="F91" s="38" t="str">
        <f t="shared" si="1"/>
        <v>-</v>
      </c>
    </row>
    <row r="92" spans="1:6" ht="67.5">
      <c r="A92" s="39" t="s">
        <v>174</v>
      </c>
      <c r="B92" s="35" t="s">
        <v>29</v>
      </c>
      <c r="C92" s="36" t="s">
        <v>175</v>
      </c>
      <c r="D92" s="37">
        <v>654785.79</v>
      </c>
      <c r="E92" s="37">
        <v>923750.58</v>
      </c>
      <c r="F92" s="38" t="str">
        <f t="shared" si="1"/>
        <v>-</v>
      </c>
    </row>
    <row r="93" spans="1:6">
      <c r="A93" s="34" t="s">
        <v>176</v>
      </c>
      <c r="B93" s="35" t="s">
        <v>29</v>
      </c>
      <c r="C93" s="36" t="s">
        <v>177</v>
      </c>
      <c r="D93" s="37">
        <v>496.44</v>
      </c>
      <c r="E93" s="37">
        <v>92885.81</v>
      </c>
      <c r="F93" s="38" t="str">
        <f t="shared" si="1"/>
        <v>-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496.44</v>
      </c>
      <c r="E94" s="37">
        <v>92885.81</v>
      </c>
      <c r="F94" s="38" t="str">
        <f t="shared" si="1"/>
        <v>-</v>
      </c>
    </row>
    <row r="95" spans="1:6" ht="33.75">
      <c r="A95" s="34" t="s">
        <v>180</v>
      </c>
      <c r="B95" s="35" t="s">
        <v>29</v>
      </c>
      <c r="C95" s="36" t="s">
        <v>181</v>
      </c>
      <c r="D95" s="37">
        <v>496.44</v>
      </c>
      <c r="E95" s="37">
        <v>92885.81</v>
      </c>
      <c r="F95" s="38" t="str">
        <f t="shared" si="1"/>
        <v>-</v>
      </c>
    </row>
    <row r="96" spans="1:6">
      <c r="A96" s="34" t="s">
        <v>182</v>
      </c>
      <c r="B96" s="35" t="s">
        <v>29</v>
      </c>
      <c r="C96" s="36" t="s">
        <v>183</v>
      </c>
      <c r="D96" s="37">
        <v>60234115.299999997</v>
      </c>
      <c r="E96" s="37">
        <v>58844242.840000004</v>
      </c>
      <c r="F96" s="38">
        <f t="shared" si="1"/>
        <v>1389872.4599999934</v>
      </c>
    </row>
    <row r="97" spans="1:6" ht="33.75">
      <c r="A97" s="34" t="s">
        <v>184</v>
      </c>
      <c r="B97" s="35" t="s">
        <v>29</v>
      </c>
      <c r="C97" s="36" t="s">
        <v>185</v>
      </c>
      <c r="D97" s="37">
        <v>62489990.100000001</v>
      </c>
      <c r="E97" s="37">
        <v>61100117.640000001</v>
      </c>
      <c r="F97" s="38">
        <f t="shared" si="1"/>
        <v>1389872.4600000009</v>
      </c>
    </row>
    <row r="98" spans="1:6" ht="22.5">
      <c r="A98" s="34" t="s">
        <v>186</v>
      </c>
      <c r="B98" s="35" t="s">
        <v>29</v>
      </c>
      <c r="C98" s="36" t="s">
        <v>187</v>
      </c>
      <c r="D98" s="37">
        <v>14259000</v>
      </c>
      <c r="E98" s="37">
        <v>14259000</v>
      </c>
      <c r="F98" s="38" t="str">
        <f t="shared" si="1"/>
        <v>-</v>
      </c>
    </row>
    <row r="99" spans="1:6">
      <c r="A99" s="34" t="s">
        <v>188</v>
      </c>
      <c r="B99" s="35" t="s">
        <v>29</v>
      </c>
      <c r="C99" s="36" t="s">
        <v>189</v>
      </c>
      <c r="D99" s="37">
        <v>14259000</v>
      </c>
      <c r="E99" s="37">
        <v>14259000</v>
      </c>
      <c r="F99" s="38" t="str">
        <f t="shared" si="1"/>
        <v>-</v>
      </c>
    </row>
    <row r="100" spans="1:6" ht="22.5">
      <c r="A100" s="34" t="s">
        <v>190</v>
      </c>
      <c r="B100" s="35" t="s">
        <v>29</v>
      </c>
      <c r="C100" s="36" t="s">
        <v>191</v>
      </c>
      <c r="D100" s="37">
        <v>14259000</v>
      </c>
      <c r="E100" s="37">
        <v>14259000</v>
      </c>
      <c r="F100" s="38" t="str">
        <f t="shared" si="1"/>
        <v>-</v>
      </c>
    </row>
    <row r="101" spans="1:6" ht="33.75">
      <c r="A101" s="34" t="s">
        <v>192</v>
      </c>
      <c r="B101" s="35" t="s">
        <v>29</v>
      </c>
      <c r="C101" s="36" t="s">
        <v>193</v>
      </c>
      <c r="D101" s="37">
        <v>9054600</v>
      </c>
      <c r="E101" s="37">
        <v>9054600</v>
      </c>
      <c r="F101" s="38" t="str">
        <f t="shared" si="1"/>
        <v>-</v>
      </c>
    </row>
    <row r="102" spans="1:6" ht="33.75">
      <c r="A102" s="34" t="s">
        <v>194</v>
      </c>
      <c r="B102" s="35" t="s">
        <v>29</v>
      </c>
      <c r="C102" s="36" t="s">
        <v>195</v>
      </c>
      <c r="D102" s="37">
        <v>5204400</v>
      </c>
      <c r="E102" s="37">
        <v>5204400</v>
      </c>
      <c r="F102" s="38" t="str">
        <f t="shared" si="1"/>
        <v>-</v>
      </c>
    </row>
    <row r="103" spans="1:6" ht="22.5">
      <c r="A103" s="34" t="s">
        <v>196</v>
      </c>
      <c r="B103" s="35" t="s">
        <v>29</v>
      </c>
      <c r="C103" s="36" t="s">
        <v>197</v>
      </c>
      <c r="D103" s="37">
        <v>22259479.809999999</v>
      </c>
      <c r="E103" s="37">
        <v>20883651.960000001</v>
      </c>
      <c r="F103" s="38">
        <f t="shared" si="1"/>
        <v>1375827.8499999978</v>
      </c>
    </row>
    <row r="104" spans="1:6" ht="67.5">
      <c r="A104" s="39" t="s">
        <v>198</v>
      </c>
      <c r="B104" s="35" t="s">
        <v>29</v>
      </c>
      <c r="C104" s="36" t="s">
        <v>199</v>
      </c>
      <c r="D104" s="37">
        <v>1851000</v>
      </c>
      <c r="E104" s="37">
        <v>1794530</v>
      </c>
      <c r="F104" s="38">
        <f t="shared" si="1"/>
        <v>56470</v>
      </c>
    </row>
    <row r="105" spans="1:6" ht="78.75">
      <c r="A105" s="39" t="s">
        <v>200</v>
      </c>
      <c r="B105" s="35" t="s">
        <v>29</v>
      </c>
      <c r="C105" s="36" t="s">
        <v>201</v>
      </c>
      <c r="D105" s="37">
        <v>1851000</v>
      </c>
      <c r="E105" s="37">
        <v>1794530</v>
      </c>
      <c r="F105" s="38">
        <f t="shared" si="1"/>
        <v>56470</v>
      </c>
    </row>
    <row r="106" spans="1:6" ht="45">
      <c r="A106" s="34" t="s">
        <v>202</v>
      </c>
      <c r="B106" s="35" t="s">
        <v>29</v>
      </c>
      <c r="C106" s="36" t="s">
        <v>203</v>
      </c>
      <c r="D106" s="37">
        <v>12500000</v>
      </c>
      <c r="E106" s="37">
        <v>12472317.15</v>
      </c>
      <c r="F106" s="38">
        <f t="shared" si="1"/>
        <v>27682.849999999627</v>
      </c>
    </row>
    <row r="107" spans="1:6" ht="45">
      <c r="A107" s="34" t="s">
        <v>204</v>
      </c>
      <c r="B107" s="35" t="s">
        <v>29</v>
      </c>
      <c r="C107" s="36" t="s">
        <v>205</v>
      </c>
      <c r="D107" s="37">
        <v>12500000</v>
      </c>
      <c r="E107" s="37">
        <v>12472317.15</v>
      </c>
      <c r="F107" s="38">
        <f t="shared" si="1"/>
        <v>27682.849999999627</v>
      </c>
    </row>
    <row r="108" spans="1:6">
      <c r="A108" s="34" t="s">
        <v>206</v>
      </c>
      <c r="B108" s="35" t="s">
        <v>29</v>
      </c>
      <c r="C108" s="36" t="s">
        <v>207</v>
      </c>
      <c r="D108" s="37">
        <v>7908479.8099999996</v>
      </c>
      <c r="E108" s="37">
        <v>6616804.8099999996</v>
      </c>
      <c r="F108" s="38">
        <f t="shared" si="1"/>
        <v>1291675</v>
      </c>
    </row>
    <row r="109" spans="1:6">
      <c r="A109" s="34" t="s">
        <v>208</v>
      </c>
      <c r="B109" s="35" t="s">
        <v>29</v>
      </c>
      <c r="C109" s="36" t="s">
        <v>209</v>
      </c>
      <c r="D109" s="37">
        <v>7908479.8099999996</v>
      </c>
      <c r="E109" s="37">
        <v>6616804.8099999996</v>
      </c>
      <c r="F109" s="38">
        <f t="shared" si="1"/>
        <v>1291675</v>
      </c>
    </row>
    <row r="110" spans="1:6" ht="22.5">
      <c r="A110" s="34" t="s">
        <v>210</v>
      </c>
      <c r="B110" s="35" t="s">
        <v>29</v>
      </c>
      <c r="C110" s="36" t="s">
        <v>211</v>
      </c>
      <c r="D110" s="37">
        <v>255400</v>
      </c>
      <c r="E110" s="37">
        <v>255400</v>
      </c>
      <c r="F110" s="38" t="str">
        <f t="shared" si="1"/>
        <v>-</v>
      </c>
    </row>
    <row r="111" spans="1:6" ht="33.75">
      <c r="A111" s="34" t="s">
        <v>212</v>
      </c>
      <c r="B111" s="35" t="s">
        <v>29</v>
      </c>
      <c r="C111" s="36" t="s">
        <v>213</v>
      </c>
      <c r="D111" s="37">
        <v>1000</v>
      </c>
      <c r="E111" s="37">
        <v>1000</v>
      </c>
      <c r="F111" s="38" t="str">
        <f t="shared" si="1"/>
        <v>-</v>
      </c>
    </row>
    <row r="112" spans="1:6" ht="33.75">
      <c r="A112" s="34" t="s">
        <v>214</v>
      </c>
      <c r="B112" s="35" t="s">
        <v>29</v>
      </c>
      <c r="C112" s="36" t="s">
        <v>215</v>
      </c>
      <c r="D112" s="37">
        <v>1000</v>
      </c>
      <c r="E112" s="37">
        <v>1000</v>
      </c>
      <c r="F112" s="38" t="str">
        <f t="shared" si="1"/>
        <v>-</v>
      </c>
    </row>
    <row r="113" spans="1:6" ht="33.75">
      <c r="A113" s="34" t="s">
        <v>216</v>
      </c>
      <c r="B113" s="35" t="s">
        <v>29</v>
      </c>
      <c r="C113" s="36" t="s">
        <v>217</v>
      </c>
      <c r="D113" s="37">
        <v>254400</v>
      </c>
      <c r="E113" s="37">
        <v>254400</v>
      </c>
      <c r="F113" s="38" t="str">
        <f t="shared" si="1"/>
        <v>-</v>
      </c>
    </row>
    <row r="114" spans="1:6" ht="33.75">
      <c r="A114" s="34" t="s">
        <v>218</v>
      </c>
      <c r="B114" s="35" t="s">
        <v>29</v>
      </c>
      <c r="C114" s="36" t="s">
        <v>219</v>
      </c>
      <c r="D114" s="37">
        <v>254400</v>
      </c>
      <c r="E114" s="37">
        <v>254400</v>
      </c>
      <c r="F114" s="38" t="str">
        <f t="shared" si="1"/>
        <v>-</v>
      </c>
    </row>
    <row r="115" spans="1:6">
      <c r="A115" s="34" t="s">
        <v>220</v>
      </c>
      <c r="B115" s="35" t="s">
        <v>29</v>
      </c>
      <c r="C115" s="36" t="s">
        <v>221</v>
      </c>
      <c r="D115" s="37">
        <v>25716110.289999999</v>
      </c>
      <c r="E115" s="37">
        <v>25702065.68</v>
      </c>
      <c r="F115" s="38">
        <f t="shared" si="1"/>
        <v>14044.609999999404</v>
      </c>
    </row>
    <row r="116" spans="1:6" ht="45">
      <c r="A116" s="34" t="s">
        <v>222</v>
      </c>
      <c r="B116" s="35" t="s">
        <v>29</v>
      </c>
      <c r="C116" s="36" t="s">
        <v>223</v>
      </c>
      <c r="D116" s="37">
        <v>583238.06999999995</v>
      </c>
      <c r="E116" s="37">
        <v>583238.06999999995</v>
      </c>
      <c r="F116" s="38" t="str">
        <f t="shared" si="1"/>
        <v>-</v>
      </c>
    </row>
    <row r="117" spans="1:6" ht="45">
      <c r="A117" s="34" t="s">
        <v>224</v>
      </c>
      <c r="B117" s="35" t="s">
        <v>29</v>
      </c>
      <c r="C117" s="36" t="s">
        <v>225</v>
      </c>
      <c r="D117" s="37">
        <v>583238.06999999995</v>
      </c>
      <c r="E117" s="37">
        <v>583238.06999999995</v>
      </c>
      <c r="F117" s="38" t="str">
        <f t="shared" si="1"/>
        <v>-</v>
      </c>
    </row>
    <row r="118" spans="1:6" ht="22.5">
      <c r="A118" s="34" t="s">
        <v>226</v>
      </c>
      <c r="B118" s="35" t="s">
        <v>29</v>
      </c>
      <c r="C118" s="36" t="s">
        <v>227</v>
      </c>
      <c r="D118" s="37">
        <v>25132872.219999999</v>
      </c>
      <c r="E118" s="37">
        <v>25118827.609999999</v>
      </c>
      <c r="F118" s="38">
        <f t="shared" si="1"/>
        <v>14044.609999999404</v>
      </c>
    </row>
    <row r="119" spans="1:6" ht="22.5">
      <c r="A119" s="34" t="s">
        <v>228</v>
      </c>
      <c r="B119" s="35" t="s">
        <v>29</v>
      </c>
      <c r="C119" s="36" t="s">
        <v>229</v>
      </c>
      <c r="D119" s="37">
        <v>25132872.219999999</v>
      </c>
      <c r="E119" s="37">
        <v>25118827.609999999</v>
      </c>
      <c r="F119" s="38">
        <f t="shared" si="1"/>
        <v>14044.609999999404</v>
      </c>
    </row>
    <row r="120" spans="1:6" ht="45">
      <c r="A120" s="34" t="s">
        <v>230</v>
      </c>
      <c r="B120" s="35" t="s">
        <v>29</v>
      </c>
      <c r="C120" s="36" t="s">
        <v>231</v>
      </c>
      <c r="D120" s="37">
        <v>6293000</v>
      </c>
      <c r="E120" s="37">
        <v>6293000</v>
      </c>
      <c r="F120" s="38" t="str">
        <f t="shared" si="1"/>
        <v>-</v>
      </c>
    </row>
    <row r="121" spans="1:6" ht="146.25">
      <c r="A121" s="39" t="s">
        <v>232</v>
      </c>
      <c r="B121" s="35" t="s">
        <v>29</v>
      </c>
      <c r="C121" s="36" t="s">
        <v>233</v>
      </c>
      <c r="D121" s="37">
        <v>18839872.219999999</v>
      </c>
      <c r="E121" s="37">
        <v>18825827.609999999</v>
      </c>
      <c r="F121" s="38">
        <f t="shared" si="1"/>
        <v>14044.609999999404</v>
      </c>
    </row>
    <row r="122" spans="1:6" ht="78.75">
      <c r="A122" s="34" t="s">
        <v>234</v>
      </c>
      <c r="B122" s="35" t="s">
        <v>29</v>
      </c>
      <c r="C122" s="36" t="s">
        <v>235</v>
      </c>
      <c r="D122" s="37">
        <v>10399.6</v>
      </c>
      <c r="E122" s="37">
        <v>10399.6</v>
      </c>
      <c r="F122" s="38" t="str">
        <f t="shared" si="1"/>
        <v>-</v>
      </c>
    </row>
    <row r="123" spans="1:6" ht="56.25">
      <c r="A123" s="34" t="s">
        <v>236</v>
      </c>
      <c r="B123" s="35" t="s">
        <v>29</v>
      </c>
      <c r="C123" s="36" t="s">
        <v>237</v>
      </c>
      <c r="D123" s="37">
        <v>10399.6</v>
      </c>
      <c r="E123" s="37">
        <v>10399.6</v>
      </c>
      <c r="F123" s="38" t="str">
        <f t="shared" si="1"/>
        <v>-</v>
      </c>
    </row>
    <row r="124" spans="1:6" ht="56.25">
      <c r="A124" s="34" t="s">
        <v>238</v>
      </c>
      <c r="B124" s="35" t="s">
        <v>29</v>
      </c>
      <c r="C124" s="36" t="s">
        <v>239</v>
      </c>
      <c r="D124" s="37">
        <v>10399.6</v>
      </c>
      <c r="E124" s="37">
        <v>10399.6</v>
      </c>
      <c r="F124" s="38" t="str">
        <f t="shared" si="1"/>
        <v>-</v>
      </c>
    </row>
    <row r="125" spans="1:6" ht="45">
      <c r="A125" s="34" t="s">
        <v>240</v>
      </c>
      <c r="B125" s="35" t="s">
        <v>29</v>
      </c>
      <c r="C125" s="36" t="s">
        <v>241</v>
      </c>
      <c r="D125" s="37">
        <v>10399.6</v>
      </c>
      <c r="E125" s="37">
        <v>10399.6</v>
      </c>
      <c r="F125" s="38" t="str">
        <f t="shared" si="1"/>
        <v>-</v>
      </c>
    </row>
    <row r="126" spans="1:6" ht="33.75">
      <c r="A126" s="34" t="s">
        <v>242</v>
      </c>
      <c r="B126" s="35" t="s">
        <v>29</v>
      </c>
      <c r="C126" s="36" t="s">
        <v>243</v>
      </c>
      <c r="D126" s="37">
        <v>-2266274.4</v>
      </c>
      <c r="E126" s="37">
        <v>-2266274.4</v>
      </c>
      <c r="F126" s="38" t="str">
        <f t="shared" si="1"/>
        <v>-</v>
      </c>
    </row>
    <row r="127" spans="1:6" ht="45">
      <c r="A127" s="34" t="s">
        <v>244</v>
      </c>
      <c r="B127" s="35" t="s">
        <v>29</v>
      </c>
      <c r="C127" s="36" t="s">
        <v>245</v>
      </c>
      <c r="D127" s="37">
        <v>-2266274.4</v>
      </c>
      <c r="E127" s="37">
        <v>-2266274.4</v>
      </c>
      <c r="F127" s="38" t="str">
        <f t="shared" si="1"/>
        <v>-</v>
      </c>
    </row>
    <row r="128" spans="1:6" ht="45">
      <c r="A128" s="34" t="s">
        <v>246</v>
      </c>
      <c r="B128" s="35" t="s">
        <v>29</v>
      </c>
      <c r="C128" s="36" t="s">
        <v>247</v>
      </c>
      <c r="D128" s="37">
        <v>-2266274.4</v>
      </c>
      <c r="E128" s="37">
        <v>-2266274.4</v>
      </c>
      <c r="F128" s="38" t="str">
        <f t="shared" si="1"/>
        <v>-</v>
      </c>
    </row>
    <row r="129" spans="1:6" ht="12.75" customHeight="1">
      <c r="A129" s="40"/>
      <c r="B129" s="41"/>
      <c r="C129" s="41"/>
      <c r="D129" s="42"/>
      <c r="E129" s="42"/>
      <c r="F12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6" stopIfTrue="1" operator="equal">
      <formula>0</formula>
    </cfRule>
  </conditionalFormatting>
  <conditionalFormatting sqref="F30">
    <cfRule type="cellIs" priority="7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9" stopIfTrue="1" operator="equal">
      <formula>0</formula>
    </cfRule>
  </conditionalFormatting>
  <conditionalFormatting sqref="F40">
    <cfRule type="cellIs" priority="10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topLeftCell="A139" workbookViewId="0">
      <selection activeCell="E169" sqref="E16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248</v>
      </c>
      <c r="B2" s="110"/>
      <c r="C2" s="110"/>
      <c r="D2" s="110"/>
      <c r="E2" s="1"/>
      <c r="F2" s="13" t="s">
        <v>249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5" t="s">
        <v>20</v>
      </c>
      <c r="C4" s="127" t="s">
        <v>250</v>
      </c>
      <c r="D4" s="118" t="s">
        <v>22</v>
      </c>
      <c r="E4" s="132" t="s">
        <v>23</v>
      </c>
      <c r="F4" s="124" t="s">
        <v>24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251</v>
      </c>
      <c r="B13" s="52" t="s">
        <v>252</v>
      </c>
      <c r="C13" s="53" t="s">
        <v>253</v>
      </c>
      <c r="D13" s="54">
        <v>87631510.519999996</v>
      </c>
      <c r="E13" s="55">
        <v>80998725.609999999</v>
      </c>
      <c r="F13" s="56">
        <f>IF(OR(D13="-",IF(E13="-",0,E13)&gt;=IF(D13="-",0,D13)),"-",IF(D13="-",0,D13)-IF(E13="-",0,E13))</f>
        <v>6632784.9099999964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254</v>
      </c>
      <c r="B15" s="52" t="s">
        <v>252</v>
      </c>
      <c r="C15" s="53" t="s">
        <v>255</v>
      </c>
      <c r="D15" s="54">
        <v>87631510.519999996</v>
      </c>
      <c r="E15" s="55">
        <v>80998725.609999999</v>
      </c>
      <c r="F15" s="56">
        <f t="shared" ref="F15:F46" si="0">IF(OR(D15="-",IF(E15="-",0,E15)&gt;=IF(D15="-",0,D15)),"-",IF(D15="-",0,D15)-IF(E15="-",0,E15))</f>
        <v>6632784.9099999964</v>
      </c>
    </row>
    <row r="16" spans="1:6" ht="33.75">
      <c r="A16" s="24" t="s">
        <v>256</v>
      </c>
      <c r="B16" s="63" t="s">
        <v>252</v>
      </c>
      <c r="C16" s="26" t="s">
        <v>257</v>
      </c>
      <c r="D16" s="27">
        <v>87631510.519999996</v>
      </c>
      <c r="E16" s="64">
        <v>80998725.609999999</v>
      </c>
      <c r="F16" s="65">
        <f t="shared" si="0"/>
        <v>6632784.9099999964</v>
      </c>
    </row>
    <row r="17" spans="1:6">
      <c r="A17" s="24" t="s">
        <v>258</v>
      </c>
      <c r="B17" s="63" t="s">
        <v>252</v>
      </c>
      <c r="C17" s="26" t="s">
        <v>259</v>
      </c>
      <c r="D17" s="27">
        <v>10727081.960000001</v>
      </c>
      <c r="E17" s="64">
        <v>10676270.960000001</v>
      </c>
      <c r="F17" s="65">
        <f t="shared" si="0"/>
        <v>50811</v>
      </c>
    </row>
    <row r="18" spans="1:6" ht="45">
      <c r="A18" s="24" t="s">
        <v>260</v>
      </c>
      <c r="B18" s="63" t="s">
        <v>252</v>
      </c>
      <c r="C18" s="26" t="s">
        <v>261</v>
      </c>
      <c r="D18" s="27">
        <v>8844723.25</v>
      </c>
      <c r="E18" s="64">
        <v>8843912.25</v>
      </c>
      <c r="F18" s="65">
        <f t="shared" si="0"/>
        <v>811</v>
      </c>
    </row>
    <row r="19" spans="1:6" ht="56.25">
      <c r="A19" s="51" t="s">
        <v>262</v>
      </c>
      <c r="B19" s="52" t="s">
        <v>252</v>
      </c>
      <c r="C19" s="53" t="s">
        <v>263</v>
      </c>
      <c r="D19" s="54">
        <v>7911443.25</v>
      </c>
      <c r="E19" s="55">
        <v>7910632.25</v>
      </c>
      <c r="F19" s="56">
        <f t="shared" si="0"/>
        <v>811</v>
      </c>
    </row>
    <row r="20" spans="1:6" ht="22.5">
      <c r="A20" s="24" t="s">
        <v>264</v>
      </c>
      <c r="B20" s="63" t="s">
        <v>252</v>
      </c>
      <c r="C20" s="26" t="s">
        <v>265</v>
      </c>
      <c r="D20" s="27">
        <v>5422770</v>
      </c>
      <c r="E20" s="64">
        <v>5422770</v>
      </c>
      <c r="F20" s="65" t="str">
        <f t="shared" si="0"/>
        <v>-</v>
      </c>
    </row>
    <row r="21" spans="1:6" ht="33.75">
      <c r="A21" s="24" t="s">
        <v>266</v>
      </c>
      <c r="B21" s="63" t="s">
        <v>252</v>
      </c>
      <c r="C21" s="26" t="s">
        <v>267</v>
      </c>
      <c r="D21" s="27">
        <v>17824</v>
      </c>
      <c r="E21" s="64">
        <v>17013</v>
      </c>
      <c r="F21" s="65">
        <f t="shared" si="0"/>
        <v>811</v>
      </c>
    </row>
    <row r="22" spans="1:6" ht="33.75">
      <c r="A22" s="24" t="s">
        <v>268</v>
      </c>
      <c r="B22" s="63" t="s">
        <v>252</v>
      </c>
      <c r="C22" s="26" t="s">
        <v>269</v>
      </c>
      <c r="D22" s="27">
        <v>1545043.06</v>
      </c>
      <c r="E22" s="64">
        <v>1545043.06</v>
      </c>
      <c r="F22" s="65" t="str">
        <f t="shared" si="0"/>
        <v>-</v>
      </c>
    </row>
    <row r="23" spans="1:6" ht="22.5">
      <c r="A23" s="24" t="s">
        <v>270</v>
      </c>
      <c r="B23" s="63" t="s">
        <v>252</v>
      </c>
      <c r="C23" s="26" t="s">
        <v>271</v>
      </c>
      <c r="D23" s="27">
        <v>422038.55</v>
      </c>
      <c r="E23" s="64">
        <v>422038.55</v>
      </c>
      <c r="F23" s="65" t="str">
        <f t="shared" si="0"/>
        <v>-</v>
      </c>
    </row>
    <row r="24" spans="1:6">
      <c r="A24" s="24" t="s">
        <v>272</v>
      </c>
      <c r="B24" s="63" t="s">
        <v>252</v>
      </c>
      <c r="C24" s="26" t="s">
        <v>273</v>
      </c>
      <c r="D24" s="27">
        <v>498215.18</v>
      </c>
      <c r="E24" s="64">
        <v>498215.18</v>
      </c>
      <c r="F24" s="65" t="str">
        <f t="shared" si="0"/>
        <v>-</v>
      </c>
    </row>
    <row r="25" spans="1:6">
      <c r="A25" s="24" t="s">
        <v>274</v>
      </c>
      <c r="B25" s="63" t="s">
        <v>252</v>
      </c>
      <c r="C25" s="26" t="s">
        <v>275</v>
      </c>
      <c r="D25" s="27">
        <v>4552.46</v>
      </c>
      <c r="E25" s="64">
        <v>4552.46</v>
      </c>
      <c r="F25" s="65" t="str">
        <f t="shared" si="0"/>
        <v>-</v>
      </c>
    </row>
    <row r="26" spans="1:6">
      <c r="A26" s="24" t="s">
        <v>272</v>
      </c>
      <c r="B26" s="63" t="s">
        <v>252</v>
      </c>
      <c r="C26" s="26" t="s">
        <v>276</v>
      </c>
      <c r="D26" s="27">
        <v>1000</v>
      </c>
      <c r="E26" s="64">
        <v>1000</v>
      </c>
      <c r="F26" s="65" t="str">
        <f t="shared" si="0"/>
        <v>-</v>
      </c>
    </row>
    <row r="27" spans="1:6" ht="22.5">
      <c r="A27" s="51" t="s">
        <v>277</v>
      </c>
      <c r="B27" s="52" t="s">
        <v>252</v>
      </c>
      <c r="C27" s="53" t="s">
        <v>278</v>
      </c>
      <c r="D27" s="54">
        <v>933280</v>
      </c>
      <c r="E27" s="55">
        <v>933280</v>
      </c>
      <c r="F27" s="56" t="str">
        <f t="shared" si="0"/>
        <v>-</v>
      </c>
    </row>
    <row r="28" spans="1:6">
      <c r="A28" s="24" t="s">
        <v>220</v>
      </c>
      <c r="B28" s="63" t="s">
        <v>252</v>
      </c>
      <c r="C28" s="26" t="s">
        <v>279</v>
      </c>
      <c r="D28" s="27">
        <v>791900</v>
      </c>
      <c r="E28" s="64">
        <v>791900</v>
      </c>
      <c r="F28" s="65" t="str">
        <f t="shared" si="0"/>
        <v>-</v>
      </c>
    </row>
    <row r="29" spans="1:6">
      <c r="A29" s="24" t="s">
        <v>220</v>
      </c>
      <c r="B29" s="63" t="s">
        <v>252</v>
      </c>
      <c r="C29" s="26" t="s">
        <v>280</v>
      </c>
      <c r="D29" s="27">
        <v>113100</v>
      </c>
      <c r="E29" s="64">
        <v>113100</v>
      </c>
      <c r="F29" s="65" t="str">
        <f t="shared" si="0"/>
        <v>-</v>
      </c>
    </row>
    <row r="30" spans="1:6">
      <c r="A30" s="24" t="s">
        <v>220</v>
      </c>
      <c r="B30" s="63" t="s">
        <v>252</v>
      </c>
      <c r="C30" s="26" t="s">
        <v>281</v>
      </c>
      <c r="D30" s="27">
        <v>28280</v>
      </c>
      <c r="E30" s="64">
        <v>28280</v>
      </c>
      <c r="F30" s="65" t="str">
        <f t="shared" si="0"/>
        <v>-</v>
      </c>
    </row>
    <row r="31" spans="1:6" ht="33.75">
      <c r="A31" s="24" t="s">
        <v>282</v>
      </c>
      <c r="B31" s="63" t="s">
        <v>252</v>
      </c>
      <c r="C31" s="26" t="s">
        <v>283</v>
      </c>
      <c r="D31" s="27">
        <v>848900</v>
      </c>
      <c r="E31" s="64">
        <v>848900</v>
      </c>
      <c r="F31" s="65" t="str">
        <f t="shared" si="0"/>
        <v>-</v>
      </c>
    </row>
    <row r="32" spans="1:6" ht="22.5">
      <c r="A32" s="51" t="s">
        <v>277</v>
      </c>
      <c r="B32" s="52" t="s">
        <v>252</v>
      </c>
      <c r="C32" s="53" t="s">
        <v>284</v>
      </c>
      <c r="D32" s="54">
        <v>848900</v>
      </c>
      <c r="E32" s="55">
        <v>848900</v>
      </c>
      <c r="F32" s="56" t="str">
        <f t="shared" si="0"/>
        <v>-</v>
      </c>
    </row>
    <row r="33" spans="1:6">
      <c r="A33" s="24" t="s">
        <v>220</v>
      </c>
      <c r="B33" s="63" t="s">
        <v>252</v>
      </c>
      <c r="C33" s="26" t="s">
        <v>285</v>
      </c>
      <c r="D33" s="27">
        <v>649900</v>
      </c>
      <c r="E33" s="64">
        <v>649900</v>
      </c>
      <c r="F33" s="65" t="str">
        <f t="shared" si="0"/>
        <v>-</v>
      </c>
    </row>
    <row r="34" spans="1:6">
      <c r="A34" s="24" t="s">
        <v>220</v>
      </c>
      <c r="B34" s="63" t="s">
        <v>252</v>
      </c>
      <c r="C34" s="26" t="s">
        <v>286</v>
      </c>
      <c r="D34" s="27">
        <v>199000</v>
      </c>
      <c r="E34" s="64">
        <v>199000</v>
      </c>
      <c r="F34" s="65" t="str">
        <f t="shared" si="0"/>
        <v>-</v>
      </c>
    </row>
    <row r="35" spans="1:6">
      <c r="A35" s="24" t="s">
        <v>287</v>
      </c>
      <c r="B35" s="63" t="s">
        <v>252</v>
      </c>
      <c r="C35" s="26" t="s">
        <v>288</v>
      </c>
      <c r="D35" s="27">
        <v>50000</v>
      </c>
      <c r="E35" s="64" t="s">
        <v>44</v>
      </c>
      <c r="F35" s="65">
        <f t="shared" si="0"/>
        <v>50000</v>
      </c>
    </row>
    <row r="36" spans="1:6" ht="45">
      <c r="A36" s="51" t="s">
        <v>289</v>
      </c>
      <c r="B36" s="52" t="s">
        <v>252</v>
      </c>
      <c r="C36" s="53" t="s">
        <v>290</v>
      </c>
      <c r="D36" s="54">
        <v>50000</v>
      </c>
      <c r="E36" s="55" t="s">
        <v>44</v>
      </c>
      <c r="F36" s="56">
        <f t="shared" si="0"/>
        <v>50000</v>
      </c>
    </row>
    <row r="37" spans="1:6">
      <c r="A37" s="24" t="s">
        <v>291</v>
      </c>
      <c r="B37" s="63" t="s">
        <v>252</v>
      </c>
      <c r="C37" s="26" t="s">
        <v>292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293</v>
      </c>
      <c r="B38" s="63" t="s">
        <v>252</v>
      </c>
      <c r="C38" s="26" t="s">
        <v>294</v>
      </c>
      <c r="D38" s="27">
        <v>983458.71</v>
      </c>
      <c r="E38" s="64">
        <v>983458.71</v>
      </c>
      <c r="F38" s="65" t="str">
        <f t="shared" si="0"/>
        <v>-</v>
      </c>
    </row>
    <row r="39" spans="1:6" ht="45">
      <c r="A39" s="51" t="s">
        <v>289</v>
      </c>
      <c r="B39" s="52" t="s">
        <v>252</v>
      </c>
      <c r="C39" s="53" t="s">
        <v>295</v>
      </c>
      <c r="D39" s="54">
        <v>736458.71</v>
      </c>
      <c r="E39" s="55">
        <v>736458.71</v>
      </c>
      <c r="F39" s="56" t="str">
        <f t="shared" si="0"/>
        <v>-</v>
      </c>
    </row>
    <row r="40" spans="1:6">
      <c r="A40" s="24" t="s">
        <v>274</v>
      </c>
      <c r="B40" s="63" t="s">
        <v>252</v>
      </c>
      <c r="C40" s="26" t="s">
        <v>296</v>
      </c>
      <c r="D40" s="27">
        <v>10463.200000000001</v>
      </c>
      <c r="E40" s="64">
        <v>10463.200000000001</v>
      </c>
      <c r="F40" s="65" t="str">
        <f t="shared" si="0"/>
        <v>-</v>
      </c>
    </row>
    <row r="41" spans="1:6">
      <c r="A41" s="24" t="s">
        <v>272</v>
      </c>
      <c r="B41" s="63" t="s">
        <v>252</v>
      </c>
      <c r="C41" s="26" t="s">
        <v>297</v>
      </c>
      <c r="D41" s="27">
        <v>35000</v>
      </c>
      <c r="E41" s="64">
        <v>35000</v>
      </c>
      <c r="F41" s="65" t="str">
        <f t="shared" si="0"/>
        <v>-</v>
      </c>
    </row>
    <row r="42" spans="1:6">
      <c r="A42" s="24" t="s">
        <v>272</v>
      </c>
      <c r="B42" s="63" t="s">
        <v>252</v>
      </c>
      <c r="C42" s="26" t="s">
        <v>298</v>
      </c>
      <c r="D42" s="27">
        <v>537272.51</v>
      </c>
      <c r="E42" s="64">
        <v>537272.51</v>
      </c>
      <c r="F42" s="65" t="str">
        <f t="shared" si="0"/>
        <v>-</v>
      </c>
    </row>
    <row r="43" spans="1:6">
      <c r="A43" s="24" t="s">
        <v>272</v>
      </c>
      <c r="B43" s="63" t="s">
        <v>252</v>
      </c>
      <c r="C43" s="26" t="s">
        <v>299</v>
      </c>
      <c r="D43" s="27">
        <v>36500</v>
      </c>
      <c r="E43" s="64">
        <v>36500</v>
      </c>
      <c r="F43" s="65" t="str">
        <f t="shared" si="0"/>
        <v>-</v>
      </c>
    </row>
    <row r="44" spans="1:6" ht="22.5">
      <c r="A44" s="24" t="s">
        <v>300</v>
      </c>
      <c r="B44" s="63" t="s">
        <v>252</v>
      </c>
      <c r="C44" s="26" t="s">
        <v>301</v>
      </c>
      <c r="D44" s="27">
        <v>7223</v>
      </c>
      <c r="E44" s="64">
        <v>7223</v>
      </c>
      <c r="F44" s="65" t="str">
        <f t="shared" si="0"/>
        <v>-</v>
      </c>
    </row>
    <row r="45" spans="1:6">
      <c r="A45" s="24" t="s">
        <v>274</v>
      </c>
      <c r="B45" s="63" t="s">
        <v>252</v>
      </c>
      <c r="C45" s="26" t="s">
        <v>302</v>
      </c>
      <c r="D45" s="27">
        <v>110000</v>
      </c>
      <c r="E45" s="64">
        <v>110000</v>
      </c>
      <c r="F45" s="65" t="str">
        <f t="shared" si="0"/>
        <v>-</v>
      </c>
    </row>
    <row r="46" spans="1:6" ht="33.75">
      <c r="A46" s="51" t="s">
        <v>303</v>
      </c>
      <c r="B46" s="52" t="s">
        <v>252</v>
      </c>
      <c r="C46" s="53" t="s">
        <v>304</v>
      </c>
      <c r="D46" s="54">
        <v>185000</v>
      </c>
      <c r="E46" s="55">
        <v>185000</v>
      </c>
      <c r="F46" s="56" t="str">
        <f t="shared" si="0"/>
        <v>-</v>
      </c>
    </row>
    <row r="47" spans="1:6">
      <c r="A47" s="24" t="s">
        <v>272</v>
      </c>
      <c r="B47" s="63" t="s">
        <v>252</v>
      </c>
      <c r="C47" s="26" t="s">
        <v>305</v>
      </c>
      <c r="D47" s="27">
        <v>185000</v>
      </c>
      <c r="E47" s="64">
        <v>185000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51" t="s">
        <v>306</v>
      </c>
      <c r="B48" s="52" t="s">
        <v>252</v>
      </c>
      <c r="C48" s="53" t="s">
        <v>307</v>
      </c>
      <c r="D48" s="54">
        <v>44000</v>
      </c>
      <c r="E48" s="55">
        <v>44000</v>
      </c>
      <c r="F48" s="56" t="str">
        <f t="shared" si="1"/>
        <v>-</v>
      </c>
    </row>
    <row r="49" spans="1:6">
      <c r="A49" s="24" t="s">
        <v>272</v>
      </c>
      <c r="B49" s="63" t="s">
        <v>252</v>
      </c>
      <c r="C49" s="26" t="s">
        <v>308</v>
      </c>
      <c r="D49" s="27">
        <v>44000</v>
      </c>
      <c r="E49" s="64">
        <v>44000</v>
      </c>
      <c r="F49" s="65" t="str">
        <f t="shared" si="1"/>
        <v>-</v>
      </c>
    </row>
    <row r="50" spans="1:6" ht="33.75">
      <c r="A50" s="51" t="s">
        <v>309</v>
      </c>
      <c r="B50" s="52" t="s">
        <v>252</v>
      </c>
      <c r="C50" s="53" t="s">
        <v>310</v>
      </c>
      <c r="D50" s="54">
        <v>18000</v>
      </c>
      <c r="E50" s="55">
        <v>18000</v>
      </c>
      <c r="F50" s="56" t="str">
        <f t="shared" si="1"/>
        <v>-</v>
      </c>
    </row>
    <row r="51" spans="1:6">
      <c r="A51" s="24" t="s">
        <v>272</v>
      </c>
      <c r="B51" s="63" t="s">
        <v>252</v>
      </c>
      <c r="C51" s="26" t="s">
        <v>311</v>
      </c>
      <c r="D51" s="27">
        <v>18000</v>
      </c>
      <c r="E51" s="64">
        <v>18000</v>
      </c>
      <c r="F51" s="65" t="str">
        <f t="shared" si="1"/>
        <v>-</v>
      </c>
    </row>
    <row r="52" spans="1:6">
      <c r="A52" s="24" t="s">
        <v>312</v>
      </c>
      <c r="B52" s="63" t="s">
        <v>252</v>
      </c>
      <c r="C52" s="26" t="s">
        <v>313</v>
      </c>
      <c r="D52" s="27">
        <v>254400</v>
      </c>
      <c r="E52" s="64">
        <v>254400</v>
      </c>
      <c r="F52" s="65" t="str">
        <f t="shared" si="1"/>
        <v>-</v>
      </c>
    </row>
    <row r="53" spans="1:6">
      <c r="A53" s="24" t="s">
        <v>314</v>
      </c>
      <c r="B53" s="63" t="s">
        <v>252</v>
      </c>
      <c r="C53" s="26" t="s">
        <v>315</v>
      </c>
      <c r="D53" s="27">
        <v>254400</v>
      </c>
      <c r="E53" s="64">
        <v>254400</v>
      </c>
      <c r="F53" s="65" t="str">
        <f t="shared" si="1"/>
        <v>-</v>
      </c>
    </row>
    <row r="54" spans="1:6" ht="33.75">
      <c r="A54" s="51" t="s">
        <v>303</v>
      </c>
      <c r="B54" s="52" t="s">
        <v>252</v>
      </c>
      <c r="C54" s="53" t="s">
        <v>316</v>
      </c>
      <c r="D54" s="54">
        <v>254400</v>
      </c>
      <c r="E54" s="55">
        <v>254400</v>
      </c>
      <c r="F54" s="56" t="str">
        <f t="shared" si="1"/>
        <v>-</v>
      </c>
    </row>
    <row r="55" spans="1:6" ht="22.5">
      <c r="A55" s="24" t="s">
        <v>264</v>
      </c>
      <c r="B55" s="63" t="s">
        <v>252</v>
      </c>
      <c r="C55" s="26" t="s">
        <v>317</v>
      </c>
      <c r="D55" s="27">
        <v>180972.4</v>
      </c>
      <c r="E55" s="64">
        <v>180972.4</v>
      </c>
      <c r="F55" s="65" t="str">
        <f t="shared" si="1"/>
        <v>-</v>
      </c>
    </row>
    <row r="56" spans="1:6" ht="33.75">
      <c r="A56" s="24" t="s">
        <v>268</v>
      </c>
      <c r="B56" s="63" t="s">
        <v>252</v>
      </c>
      <c r="C56" s="26" t="s">
        <v>318</v>
      </c>
      <c r="D56" s="27">
        <v>54653.599999999999</v>
      </c>
      <c r="E56" s="64">
        <v>54653.599999999999</v>
      </c>
      <c r="F56" s="65" t="str">
        <f t="shared" si="1"/>
        <v>-</v>
      </c>
    </row>
    <row r="57" spans="1:6" ht="22.5">
      <c r="A57" s="24" t="s">
        <v>270</v>
      </c>
      <c r="B57" s="63" t="s">
        <v>252</v>
      </c>
      <c r="C57" s="26" t="s">
        <v>319</v>
      </c>
      <c r="D57" s="27">
        <v>3629</v>
      </c>
      <c r="E57" s="64">
        <v>3629</v>
      </c>
      <c r="F57" s="65" t="str">
        <f t="shared" si="1"/>
        <v>-</v>
      </c>
    </row>
    <row r="58" spans="1:6">
      <c r="A58" s="24" t="s">
        <v>272</v>
      </c>
      <c r="B58" s="63" t="s">
        <v>252</v>
      </c>
      <c r="C58" s="26" t="s">
        <v>320</v>
      </c>
      <c r="D58" s="27">
        <v>15145</v>
      </c>
      <c r="E58" s="64">
        <v>15145</v>
      </c>
      <c r="F58" s="65" t="str">
        <f t="shared" si="1"/>
        <v>-</v>
      </c>
    </row>
    <row r="59" spans="1:6" ht="22.5">
      <c r="A59" s="24" t="s">
        <v>321</v>
      </c>
      <c r="B59" s="63" t="s">
        <v>252</v>
      </c>
      <c r="C59" s="26" t="s">
        <v>322</v>
      </c>
      <c r="D59" s="27">
        <v>186600</v>
      </c>
      <c r="E59" s="64">
        <v>186600</v>
      </c>
      <c r="F59" s="65" t="str">
        <f t="shared" si="1"/>
        <v>-</v>
      </c>
    </row>
    <row r="60" spans="1:6" ht="33.75">
      <c r="A60" s="24" t="s">
        <v>323</v>
      </c>
      <c r="B60" s="63" t="s">
        <v>252</v>
      </c>
      <c r="C60" s="26" t="s">
        <v>324</v>
      </c>
      <c r="D60" s="27">
        <v>186600</v>
      </c>
      <c r="E60" s="64">
        <v>186600</v>
      </c>
      <c r="F60" s="65" t="str">
        <f t="shared" si="1"/>
        <v>-</v>
      </c>
    </row>
    <row r="61" spans="1:6" ht="56.25">
      <c r="A61" s="51" t="s">
        <v>325</v>
      </c>
      <c r="B61" s="52" t="s">
        <v>252</v>
      </c>
      <c r="C61" s="53" t="s">
        <v>326</v>
      </c>
      <c r="D61" s="54">
        <v>186600</v>
      </c>
      <c r="E61" s="55">
        <v>186600</v>
      </c>
      <c r="F61" s="56" t="str">
        <f t="shared" si="1"/>
        <v>-</v>
      </c>
    </row>
    <row r="62" spans="1:6">
      <c r="A62" s="24" t="s">
        <v>220</v>
      </c>
      <c r="B62" s="63" t="s">
        <v>252</v>
      </c>
      <c r="C62" s="26" t="s">
        <v>327</v>
      </c>
      <c r="D62" s="27">
        <v>186600</v>
      </c>
      <c r="E62" s="64">
        <v>186600</v>
      </c>
      <c r="F62" s="65" t="str">
        <f t="shared" si="1"/>
        <v>-</v>
      </c>
    </row>
    <row r="63" spans="1:6">
      <c r="A63" s="24" t="s">
        <v>328</v>
      </c>
      <c r="B63" s="63" t="s">
        <v>252</v>
      </c>
      <c r="C63" s="26" t="s">
        <v>329</v>
      </c>
      <c r="D63" s="27">
        <v>10965062.470000001</v>
      </c>
      <c r="E63" s="64">
        <v>9636751.5199999996</v>
      </c>
      <c r="F63" s="65">
        <f t="shared" si="1"/>
        <v>1328310.9500000011</v>
      </c>
    </row>
    <row r="64" spans="1:6">
      <c r="A64" s="24" t="s">
        <v>330</v>
      </c>
      <c r="B64" s="63" t="s">
        <v>252</v>
      </c>
      <c r="C64" s="26" t="s">
        <v>331</v>
      </c>
      <c r="D64" s="27">
        <v>1961888.51</v>
      </c>
      <c r="E64" s="64">
        <v>1961888.51</v>
      </c>
      <c r="F64" s="65" t="str">
        <f t="shared" si="1"/>
        <v>-</v>
      </c>
    </row>
    <row r="65" spans="1:6" ht="22.5">
      <c r="A65" s="51" t="s">
        <v>277</v>
      </c>
      <c r="B65" s="52" t="s">
        <v>252</v>
      </c>
      <c r="C65" s="53" t="s">
        <v>332</v>
      </c>
      <c r="D65" s="54">
        <v>1961888.51</v>
      </c>
      <c r="E65" s="55">
        <v>1961888.51</v>
      </c>
      <c r="F65" s="56" t="str">
        <f t="shared" si="1"/>
        <v>-</v>
      </c>
    </row>
    <row r="66" spans="1:6">
      <c r="A66" s="24" t="s">
        <v>220</v>
      </c>
      <c r="B66" s="63" t="s">
        <v>252</v>
      </c>
      <c r="C66" s="26" t="s">
        <v>333</v>
      </c>
      <c r="D66" s="27">
        <v>1961888.51</v>
      </c>
      <c r="E66" s="64">
        <v>1961888.51</v>
      </c>
      <c r="F66" s="65" t="str">
        <f t="shared" si="1"/>
        <v>-</v>
      </c>
    </row>
    <row r="67" spans="1:6">
      <c r="A67" s="24" t="s">
        <v>334</v>
      </c>
      <c r="B67" s="63" t="s">
        <v>252</v>
      </c>
      <c r="C67" s="26" t="s">
        <v>335</v>
      </c>
      <c r="D67" s="27">
        <v>8193173.96</v>
      </c>
      <c r="E67" s="64">
        <v>7674863.0099999998</v>
      </c>
      <c r="F67" s="65">
        <f t="shared" si="1"/>
        <v>518310.95000000019</v>
      </c>
    </row>
    <row r="68" spans="1:6" ht="33.75">
      <c r="A68" s="51" t="s">
        <v>336</v>
      </c>
      <c r="B68" s="52" t="s">
        <v>252</v>
      </c>
      <c r="C68" s="53" t="s">
        <v>337</v>
      </c>
      <c r="D68" s="54">
        <v>2890270</v>
      </c>
      <c r="E68" s="55">
        <v>2890270</v>
      </c>
      <c r="F68" s="56" t="str">
        <f t="shared" si="1"/>
        <v>-</v>
      </c>
    </row>
    <row r="69" spans="1:6">
      <c r="A69" s="24" t="s">
        <v>272</v>
      </c>
      <c r="B69" s="63" t="s">
        <v>252</v>
      </c>
      <c r="C69" s="26" t="s">
        <v>338</v>
      </c>
      <c r="D69" s="27">
        <v>2890270</v>
      </c>
      <c r="E69" s="64">
        <v>2890270</v>
      </c>
      <c r="F69" s="65" t="str">
        <f t="shared" si="1"/>
        <v>-</v>
      </c>
    </row>
    <row r="70" spans="1:6" ht="78.75">
      <c r="A70" s="66" t="s">
        <v>339</v>
      </c>
      <c r="B70" s="52" t="s">
        <v>252</v>
      </c>
      <c r="C70" s="53" t="s">
        <v>340</v>
      </c>
      <c r="D70" s="54">
        <v>565666.97</v>
      </c>
      <c r="E70" s="55">
        <v>103826.02</v>
      </c>
      <c r="F70" s="56">
        <f t="shared" si="1"/>
        <v>461840.94999999995</v>
      </c>
    </row>
    <row r="71" spans="1:6">
      <c r="A71" s="24" t="s">
        <v>272</v>
      </c>
      <c r="B71" s="63" t="s">
        <v>252</v>
      </c>
      <c r="C71" s="26" t="s">
        <v>341</v>
      </c>
      <c r="D71" s="27">
        <v>324663.48</v>
      </c>
      <c r="E71" s="64">
        <v>61945.599999999999</v>
      </c>
      <c r="F71" s="65">
        <f t="shared" si="1"/>
        <v>262717.88</v>
      </c>
    </row>
    <row r="72" spans="1:6">
      <c r="A72" s="24" t="s">
        <v>272</v>
      </c>
      <c r="B72" s="63" t="s">
        <v>252</v>
      </c>
      <c r="C72" s="26" t="s">
        <v>342</v>
      </c>
      <c r="D72" s="27">
        <v>241003.49</v>
      </c>
      <c r="E72" s="64">
        <v>41880.42</v>
      </c>
      <c r="F72" s="65">
        <f t="shared" si="1"/>
        <v>199123.07</v>
      </c>
    </row>
    <row r="73" spans="1:6" ht="45">
      <c r="A73" s="51" t="s">
        <v>343</v>
      </c>
      <c r="B73" s="52" t="s">
        <v>252</v>
      </c>
      <c r="C73" s="53" t="s">
        <v>344</v>
      </c>
      <c r="D73" s="54">
        <v>2584582.06</v>
      </c>
      <c r="E73" s="55">
        <v>2528112.06</v>
      </c>
      <c r="F73" s="56">
        <f t="shared" si="1"/>
        <v>56470</v>
      </c>
    </row>
    <row r="74" spans="1:6">
      <c r="A74" s="24" t="s">
        <v>272</v>
      </c>
      <c r="B74" s="63" t="s">
        <v>252</v>
      </c>
      <c r="C74" s="26" t="s">
        <v>345</v>
      </c>
      <c r="D74" s="27">
        <v>99000</v>
      </c>
      <c r="E74" s="64">
        <v>99000</v>
      </c>
      <c r="F74" s="65" t="str">
        <f t="shared" si="1"/>
        <v>-</v>
      </c>
    </row>
    <row r="75" spans="1:6">
      <c r="A75" s="24" t="s">
        <v>220</v>
      </c>
      <c r="B75" s="63" t="s">
        <v>252</v>
      </c>
      <c r="C75" s="26" t="s">
        <v>346</v>
      </c>
      <c r="D75" s="27">
        <v>33212.07</v>
      </c>
      <c r="E75" s="64">
        <v>33212.07</v>
      </c>
      <c r="F75" s="65" t="str">
        <f t="shared" si="1"/>
        <v>-</v>
      </c>
    </row>
    <row r="76" spans="1:6">
      <c r="A76" s="24" t="s">
        <v>220</v>
      </c>
      <c r="B76" s="63" t="s">
        <v>252</v>
      </c>
      <c r="C76" s="26" t="s">
        <v>347</v>
      </c>
      <c r="D76" s="27">
        <v>2452369.9900000002</v>
      </c>
      <c r="E76" s="64">
        <v>2395899.9900000002</v>
      </c>
      <c r="F76" s="65">
        <f t="shared" si="1"/>
        <v>56470</v>
      </c>
    </row>
    <row r="77" spans="1:6" ht="45">
      <c r="A77" s="51" t="s">
        <v>348</v>
      </c>
      <c r="B77" s="52" t="s">
        <v>252</v>
      </c>
      <c r="C77" s="53" t="s">
        <v>349</v>
      </c>
      <c r="D77" s="54">
        <v>1152188.3</v>
      </c>
      <c r="E77" s="55">
        <v>1152188.3</v>
      </c>
      <c r="F77" s="56" t="str">
        <f t="shared" si="1"/>
        <v>-</v>
      </c>
    </row>
    <row r="78" spans="1:6">
      <c r="A78" s="24" t="s">
        <v>272</v>
      </c>
      <c r="B78" s="63" t="s">
        <v>252</v>
      </c>
      <c r="C78" s="26" t="s">
        <v>350</v>
      </c>
      <c r="D78" s="27">
        <v>48887</v>
      </c>
      <c r="E78" s="64">
        <v>48887</v>
      </c>
      <c r="F78" s="65" t="str">
        <f t="shared" si="1"/>
        <v>-</v>
      </c>
    </row>
    <row r="79" spans="1:6">
      <c r="A79" s="24" t="s">
        <v>272</v>
      </c>
      <c r="B79" s="63" t="s">
        <v>252</v>
      </c>
      <c r="C79" s="26" t="s">
        <v>351</v>
      </c>
      <c r="D79" s="27">
        <v>1103301.3</v>
      </c>
      <c r="E79" s="64">
        <v>1103301.3</v>
      </c>
      <c r="F79" s="65" t="str">
        <f t="shared" ref="F79:F110" si="2">IF(OR(D79="-",IF(E79="-",0,E79)&gt;=IF(D79="-",0,D79)),"-",IF(D79="-",0,D79)-IF(E79="-",0,E79))</f>
        <v>-</v>
      </c>
    </row>
    <row r="80" spans="1:6" ht="45">
      <c r="A80" s="51" t="s">
        <v>352</v>
      </c>
      <c r="B80" s="52" t="s">
        <v>252</v>
      </c>
      <c r="C80" s="53" t="s">
        <v>353</v>
      </c>
      <c r="D80" s="54">
        <v>1000466.63</v>
      </c>
      <c r="E80" s="55">
        <v>1000466.63</v>
      </c>
      <c r="F80" s="56" t="str">
        <f t="shared" si="2"/>
        <v>-</v>
      </c>
    </row>
    <row r="81" spans="1:6">
      <c r="A81" s="24" t="s">
        <v>272</v>
      </c>
      <c r="B81" s="63" t="s">
        <v>252</v>
      </c>
      <c r="C81" s="26" t="s">
        <v>354</v>
      </c>
      <c r="D81" s="27">
        <v>17032</v>
      </c>
      <c r="E81" s="64">
        <v>17032</v>
      </c>
      <c r="F81" s="65" t="str">
        <f t="shared" si="2"/>
        <v>-</v>
      </c>
    </row>
    <row r="82" spans="1:6">
      <c r="A82" s="24" t="s">
        <v>272</v>
      </c>
      <c r="B82" s="63" t="s">
        <v>252</v>
      </c>
      <c r="C82" s="26" t="s">
        <v>355</v>
      </c>
      <c r="D82" s="27">
        <v>983434.63</v>
      </c>
      <c r="E82" s="64">
        <v>983434.63</v>
      </c>
      <c r="F82" s="65" t="str">
        <f t="shared" si="2"/>
        <v>-</v>
      </c>
    </row>
    <row r="83" spans="1:6">
      <c r="A83" s="24" t="s">
        <v>356</v>
      </c>
      <c r="B83" s="63" t="s">
        <v>252</v>
      </c>
      <c r="C83" s="26" t="s">
        <v>357</v>
      </c>
      <c r="D83" s="27">
        <v>810000</v>
      </c>
      <c r="E83" s="64" t="s">
        <v>44</v>
      </c>
      <c r="F83" s="65">
        <f t="shared" si="2"/>
        <v>810000</v>
      </c>
    </row>
    <row r="84" spans="1:6" ht="33.75">
      <c r="A84" s="51" t="s">
        <v>303</v>
      </c>
      <c r="B84" s="52" t="s">
        <v>252</v>
      </c>
      <c r="C84" s="53" t="s">
        <v>358</v>
      </c>
      <c r="D84" s="54">
        <v>810000</v>
      </c>
      <c r="E84" s="55" t="s">
        <v>44</v>
      </c>
      <c r="F84" s="56">
        <f t="shared" si="2"/>
        <v>810000</v>
      </c>
    </row>
    <row r="85" spans="1:6">
      <c r="A85" s="24" t="s">
        <v>272</v>
      </c>
      <c r="B85" s="63" t="s">
        <v>252</v>
      </c>
      <c r="C85" s="26" t="s">
        <v>359</v>
      </c>
      <c r="D85" s="27">
        <v>810000</v>
      </c>
      <c r="E85" s="64" t="s">
        <v>44</v>
      </c>
      <c r="F85" s="65">
        <f t="shared" si="2"/>
        <v>810000</v>
      </c>
    </row>
    <row r="86" spans="1:6">
      <c r="A86" s="24" t="s">
        <v>360</v>
      </c>
      <c r="B86" s="63" t="s">
        <v>252</v>
      </c>
      <c r="C86" s="26" t="s">
        <v>361</v>
      </c>
      <c r="D86" s="27">
        <v>44454246.049999997</v>
      </c>
      <c r="E86" s="64">
        <v>42776505.090000004</v>
      </c>
      <c r="F86" s="65">
        <f t="shared" si="2"/>
        <v>1677740.9599999934</v>
      </c>
    </row>
    <row r="87" spans="1:6">
      <c r="A87" s="24" t="s">
        <v>362</v>
      </c>
      <c r="B87" s="63" t="s">
        <v>252</v>
      </c>
      <c r="C87" s="26" t="s">
        <v>363</v>
      </c>
      <c r="D87" s="27">
        <v>414180</v>
      </c>
      <c r="E87" s="64">
        <v>414180</v>
      </c>
      <c r="F87" s="65" t="str">
        <f t="shared" si="2"/>
        <v>-</v>
      </c>
    </row>
    <row r="88" spans="1:6" ht="45">
      <c r="A88" s="51" t="s">
        <v>364</v>
      </c>
      <c r="B88" s="52" t="s">
        <v>252</v>
      </c>
      <c r="C88" s="53" t="s">
        <v>365</v>
      </c>
      <c r="D88" s="54">
        <v>414180</v>
      </c>
      <c r="E88" s="55">
        <v>414180</v>
      </c>
      <c r="F88" s="56" t="str">
        <f t="shared" si="2"/>
        <v>-</v>
      </c>
    </row>
    <row r="89" spans="1:6">
      <c r="A89" s="24" t="s">
        <v>272</v>
      </c>
      <c r="B89" s="63" t="s">
        <v>252</v>
      </c>
      <c r="C89" s="26" t="s">
        <v>366</v>
      </c>
      <c r="D89" s="27">
        <v>414180</v>
      </c>
      <c r="E89" s="64">
        <v>414180</v>
      </c>
      <c r="F89" s="65" t="str">
        <f t="shared" si="2"/>
        <v>-</v>
      </c>
    </row>
    <row r="90" spans="1:6">
      <c r="A90" s="24" t="s">
        <v>367</v>
      </c>
      <c r="B90" s="63" t="s">
        <v>252</v>
      </c>
      <c r="C90" s="26" t="s">
        <v>368</v>
      </c>
      <c r="D90" s="27">
        <v>13953604.73</v>
      </c>
      <c r="E90" s="64">
        <v>12612586.859999999</v>
      </c>
      <c r="F90" s="65">
        <f t="shared" si="2"/>
        <v>1341017.870000001</v>
      </c>
    </row>
    <row r="91" spans="1:6" ht="33.75">
      <c r="A91" s="51" t="s">
        <v>369</v>
      </c>
      <c r="B91" s="52" t="s">
        <v>252</v>
      </c>
      <c r="C91" s="53" t="s">
        <v>370</v>
      </c>
      <c r="D91" s="54">
        <v>7828298.7199999997</v>
      </c>
      <c r="E91" s="55">
        <v>7804003.8600000003</v>
      </c>
      <c r="F91" s="56">
        <f t="shared" si="2"/>
        <v>24294.859999999404</v>
      </c>
    </row>
    <row r="92" spans="1:6">
      <c r="A92" s="24" t="s">
        <v>272</v>
      </c>
      <c r="B92" s="63" t="s">
        <v>252</v>
      </c>
      <c r="C92" s="26" t="s">
        <v>371</v>
      </c>
      <c r="D92" s="27">
        <v>1293729.72</v>
      </c>
      <c r="E92" s="64">
        <v>1269434.8600000001</v>
      </c>
      <c r="F92" s="65">
        <f t="shared" si="2"/>
        <v>24294.85999999987</v>
      </c>
    </row>
    <row r="93" spans="1:6" ht="33.75">
      <c r="A93" s="24" t="s">
        <v>372</v>
      </c>
      <c r="B93" s="63" t="s">
        <v>252</v>
      </c>
      <c r="C93" s="26" t="s">
        <v>373</v>
      </c>
      <c r="D93" s="27">
        <v>168900</v>
      </c>
      <c r="E93" s="64">
        <v>168900</v>
      </c>
      <c r="F93" s="65" t="str">
        <f t="shared" si="2"/>
        <v>-</v>
      </c>
    </row>
    <row r="94" spans="1:6">
      <c r="A94" s="24" t="s">
        <v>272</v>
      </c>
      <c r="B94" s="63" t="s">
        <v>252</v>
      </c>
      <c r="C94" s="26" t="s">
        <v>374</v>
      </c>
      <c r="D94" s="27">
        <v>6365669</v>
      </c>
      <c r="E94" s="64">
        <v>6365669</v>
      </c>
      <c r="F94" s="65" t="str">
        <f t="shared" si="2"/>
        <v>-</v>
      </c>
    </row>
    <row r="95" spans="1:6" ht="56.25">
      <c r="A95" s="51" t="s">
        <v>375</v>
      </c>
      <c r="B95" s="52" t="s">
        <v>252</v>
      </c>
      <c r="C95" s="53" t="s">
        <v>376</v>
      </c>
      <c r="D95" s="54">
        <v>3826083.62</v>
      </c>
      <c r="E95" s="55">
        <v>2509360.61</v>
      </c>
      <c r="F95" s="56">
        <f t="shared" si="2"/>
        <v>1316723.0100000002</v>
      </c>
    </row>
    <row r="96" spans="1:6">
      <c r="A96" s="24" t="s">
        <v>272</v>
      </c>
      <c r="B96" s="63" t="s">
        <v>252</v>
      </c>
      <c r="C96" s="26" t="s">
        <v>377</v>
      </c>
      <c r="D96" s="27">
        <v>61466.67</v>
      </c>
      <c r="E96" s="64">
        <v>49000</v>
      </c>
      <c r="F96" s="65">
        <f t="shared" si="2"/>
        <v>12466.669999999998</v>
      </c>
    </row>
    <row r="97" spans="1:6">
      <c r="A97" s="24" t="s">
        <v>272</v>
      </c>
      <c r="B97" s="63" t="s">
        <v>252</v>
      </c>
      <c r="C97" s="26" t="s">
        <v>378</v>
      </c>
      <c r="D97" s="27">
        <v>20055</v>
      </c>
      <c r="E97" s="64">
        <v>20055</v>
      </c>
      <c r="F97" s="65" t="str">
        <f t="shared" si="2"/>
        <v>-</v>
      </c>
    </row>
    <row r="98" spans="1:6">
      <c r="A98" s="24" t="s">
        <v>272</v>
      </c>
      <c r="B98" s="63" t="s">
        <v>252</v>
      </c>
      <c r="C98" s="26" t="s">
        <v>379</v>
      </c>
      <c r="D98" s="27">
        <v>499114.1</v>
      </c>
      <c r="E98" s="64">
        <v>486532.76</v>
      </c>
      <c r="F98" s="65">
        <f t="shared" si="2"/>
        <v>12581.339999999967</v>
      </c>
    </row>
    <row r="99" spans="1:6" ht="22.5">
      <c r="A99" s="24" t="s">
        <v>380</v>
      </c>
      <c r="B99" s="63" t="s">
        <v>252</v>
      </c>
      <c r="C99" s="26" t="s">
        <v>381</v>
      </c>
      <c r="D99" s="27">
        <v>3245447.85</v>
      </c>
      <c r="E99" s="64">
        <v>1953772.85</v>
      </c>
      <c r="F99" s="65">
        <f t="shared" si="2"/>
        <v>1291675</v>
      </c>
    </row>
    <row r="100" spans="1:6" ht="22.5">
      <c r="A100" s="51" t="s">
        <v>382</v>
      </c>
      <c r="B100" s="52" t="s">
        <v>252</v>
      </c>
      <c r="C100" s="53" t="s">
        <v>383</v>
      </c>
      <c r="D100" s="54">
        <v>81000</v>
      </c>
      <c r="E100" s="55">
        <v>81000</v>
      </c>
      <c r="F100" s="56" t="str">
        <f t="shared" si="2"/>
        <v>-</v>
      </c>
    </row>
    <row r="101" spans="1:6">
      <c r="A101" s="24" t="s">
        <v>272</v>
      </c>
      <c r="B101" s="63" t="s">
        <v>252</v>
      </c>
      <c r="C101" s="26" t="s">
        <v>384</v>
      </c>
      <c r="D101" s="27">
        <v>81000</v>
      </c>
      <c r="E101" s="64">
        <v>81000</v>
      </c>
      <c r="F101" s="65" t="str">
        <f t="shared" si="2"/>
        <v>-</v>
      </c>
    </row>
    <row r="102" spans="1:6" ht="22.5">
      <c r="A102" s="51" t="s">
        <v>385</v>
      </c>
      <c r="B102" s="52" t="s">
        <v>252</v>
      </c>
      <c r="C102" s="53" t="s">
        <v>386</v>
      </c>
      <c r="D102" s="54">
        <v>1313618.6599999999</v>
      </c>
      <c r="E102" s="55">
        <v>1313618.6599999999</v>
      </c>
      <c r="F102" s="56" t="str">
        <f t="shared" si="2"/>
        <v>-</v>
      </c>
    </row>
    <row r="103" spans="1:6" ht="45">
      <c r="A103" s="24" t="s">
        <v>387</v>
      </c>
      <c r="B103" s="63" t="s">
        <v>252</v>
      </c>
      <c r="C103" s="26" t="s">
        <v>388</v>
      </c>
      <c r="D103" s="27">
        <v>1313618.6599999999</v>
      </c>
      <c r="E103" s="64">
        <v>1313618.6599999999</v>
      </c>
      <c r="F103" s="65" t="str">
        <f t="shared" si="2"/>
        <v>-</v>
      </c>
    </row>
    <row r="104" spans="1:6" ht="22.5">
      <c r="A104" s="51" t="s">
        <v>389</v>
      </c>
      <c r="B104" s="52" t="s">
        <v>252</v>
      </c>
      <c r="C104" s="53" t="s">
        <v>390</v>
      </c>
      <c r="D104" s="54">
        <v>703039.02</v>
      </c>
      <c r="E104" s="55">
        <v>703039.02</v>
      </c>
      <c r="F104" s="56" t="str">
        <f t="shared" si="2"/>
        <v>-</v>
      </c>
    </row>
    <row r="105" spans="1:6">
      <c r="A105" s="24" t="s">
        <v>272</v>
      </c>
      <c r="B105" s="63" t="s">
        <v>252</v>
      </c>
      <c r="C105" s="26" t="s">
        <v>391</v>
      </c>
      <c r="D105" s="27">
        <v>703039.02</v>
      </c>
      <c r="E105" s="64">
        <v>703039.02</v>
      </c>
      <c r="F105" s="65" t="str">
        <f t="shared" si="2"/>
        <v>-</v>
      </c>
    </row>
    <row r="106" spans="1:6" ht="22.5">
      <c r="A106" s="51" t="s">
        <v>392</v>
      </c>
      <c r="B106" s="52" t="s">
        <v>252</v>
      </c>
      <c r="C106" s="53" t="s">
        <v>393</v>
      </c>
      <c r="D106" s="54">
        <v>201564.71</v>
      </c>
      <c r="E106" s="55">
        <v>201564.71</v>
      </c>
      <c r="F106" s="56" t="str">
        <f t="shared" si="2"/>
        <v>-</v>
      </c>
    </row>
    <row r="107" spans="1:6">
      <c r="A107" s="24" t="s">
        <v>272</v>
      </c>
      <c r="B107" s="63" t="s">
        <v>252</v>
      </c>
      <c r="C107" s="26" t="s">
        <v>394</v>
      </c>
      <c r="D107" s="27">
        <v>201564.71</v>
      </c>
      <c r="E107" s="64">
        <v>201564.71</v>
      </c>
      <c r="F107" s="65" t="str">
        <f t="shared" si="2"/>
        <v>-</v>
      </c>
    </row>
    <row r="108" spans="1:6">
      <c r="A108" s="24" t="s">
        <v>395</v>
      </c>
      <c r="B108" s="63" t="s">
        <v>252</v>
      </c>
      <c r="C108" s="26" t="s">
        <v>396</v>
      </c>
      <c r="D108" s="27">
        <v>29940436.91</v>
      </c>
      <c r="E108" s="64">
        <v>29603713.82</v>
      </c>
      <c r="F108" s="65">
        <f t="shared" si="2"/>
        <v>336723.08999999985</v>
      </c>
    </row>
    <row r="109" spans="1:6" ht="45">
      <c r="A109" s="51" t="s">
        <v>397</v>
      </c>
      <c r="B109" s="52" t="s">
        <v>252</v>
      </c>
      <c r="C109" s="53" t="s">
        <v>398</v>
      </c>
      <c r="D109" s="54">
        <v>6400153.5199999996</v>
      </c>
      <c r="E109" s="55">
        <v>6102576.5499999998</v>
      </c>
      <c r="F109" s="56">
        <f t="shared" si="2"/>
        <v>297576.96999999974</v>
      </c>
    </row>
    <row r="110" spans="1:6">
      <c r="A110" s="24" t="s">
        <v>272</v>
      </c>
      <c r="B110" s="63" t="s">
        <v>252</v>
      </c>
      <c r="C110" s="26" t="s">
        <v>399</v>
      </c>
      <c r="D110" s="27">
        <v>6400153.5199999996</v>
      </c>
      <c r="E110" s="64">
        <v>6102576.5499999998</v>
      </c>
      <c r="F110" s="65">
        <f t="shared" si="2"/>
        <v>297576.96999999974</v>
      </c>
    </row>
    <row r="111" spans="1:6" ht="33.75">
      <c r="A111" s="51" t="s">
        <v>400</v>
      </c>
      <c r="B111" s="52" t="s">
        <v>252</v>
      </c>
      <c r="C111" s="53" t="s">
        <v>401</v>
      </c>
      <c r="D111" s="54">
        <v>38469.230000000003</v>
      </c>
      <c r="E111" s="55">
        <v>38469.230000000003</v>
      </c>
      <c r="F111" s="56" t="str">
        <f t="shared" ref="F111:F142" si="3">IF(OR(D111="-",IF(E111="-",0,E111)&gt;=IF(D111="-",0,D111)),"-",IF(D111="-",0,D111)-IF(E111="-",0,E111))</f>
        <v>-</v>
      </c>
    </row>
    <row r="112" spans="1:6">
      <c r="A112" s="24" t="s">
        <v>272</v>
      </c>
      <c r="B112" s="63" t="s">
        <v>252</v>
      </c>
      <c r="C112" s="26" t="s">
        <v>402</v>
      </c>
      <c r="D112" s="27">
        <v>38469.230000000003</v>
      </c>
      <c r="E112" s="64">
        <v>38469.230000000003</v>
      </c>
      <c r="F112" s="65" t="str">
        <f t="shared" si="3"/>
        <v>-</v>
      </c>
    </row>
    <row r="113" spans="1:6" ht="33.75">
      <c r="A113" s="51" t="s">
        <v>403</v>
      </c>
      <c r="B113" s="52" t="s">
        <v>252</v>
      </c>
      <c r="C113" s="53" t="s">
        <v>404</v>
      </c>
      <c r="D113" s="54">
        <v>34105.089999999997</v>
      </c>
      <c r="E113" s="55">
        <v>34105.089999999997</v>
      </c>
      <c r="F113" s="56" t="str">
        <f t="shared" si="3"/>
        <v>-</v>
      </c>
    </row>
    <row r="114" spans="1:6">
      <c r="A114" s="24" t="s">
        <v>272</v>
      </c>
      <c r="B114" s="63" t="s">
        <v>252</v>
      </c>
      <c r="C114" s="26" t="s">
        <v>405</v>
      </c>
      <c r="D114" s="27">
        <v>34105.089999999997</v>
      </c>
      <c r="E114" s="64">
        <v>34105.089999999997</v>
      </c>
      <c r="F114" s="65" t="str">
        <f t="shared" si="3"/>
        <v>-</v>
      </c>
    </row>
    <row r="115" spans="1:6" ht="33.75">
      <c r="A115" s="51" t="s">
        <v>406</v>
      </c>
      <c r="B115" s="52" t="s">
        <v>252</v>
      </c>
      <c r="C115" s="53" t="s">
        <v>407</v>
      </c>
      <c r="D115" s="54">
        <v>746821.86</v>
      </c>
      <c r="E115" s="55">
        <v>746821.86</v>
      </c>
      <c r="F115" s="56" t="str">
        <f t="shared" si="3"/>
        <v>-</v>
      </c>
    </row>
    <row r="116" spans="1:6">
      <c r="A116" s="24" t="s">
        <v>220</v>
      </c>
      <c r="B116" s="63" t="s">
        <v>252</v>
      </c>
      <c r="C116" s="26" t="s">
        <v>408</v>
      </c>
      <c r="D116" s="27">
        <v>746821.86</v>
      </c>
      <c r="E116" s="64">
        <v>746821.86</v>
      </c>
      <c r="F116" s="65" t="str">
        <f t="shared" si="3"/>
        <v>-</v>
      </c>
    </row>
    <row r="117" spans="1:6" ht="33.75">
      <c r="A117" s="51" t="s">
        <v>409</v>
      </c>
      <c r="B117" s="52" t="s">
        <v>252</v>
      </c>
      <c r="C117" s="53" t="s">
        <v>410</v>
      </c>
      <c r="D117" s="54">
        <v>100000</v>
      </c>
      <c r="E117" s="55">
        <v>100000</v>
      </c>
      <c r="F117" s="56" t="str">
        <f t="shared" si="3"/>
        <v>-</v>
      </c>
    </row>
    <row r="118" spans="1:6">
      <c r="A118" s="24" t="s">
        <v>272</v>
      </c>
      <c r="B118" s="63" t="s">
        <v>252</v>
      </c>
      <c r="C118" s="26" t="s">
        <v>411</v>
      </c>
      <c r="D118" s="27">
        <v>100000</v>
      </c>
      <c r="E118" s="64">
        <v>100000</v>
      </c>
      <c r="F118" s="65" t="str">
        <f t="shared" si="3"/>
        <v>-</v>
      </c>
    </row>
    <row r="119" spans="1:6" ht="22.5">
      <c r="A119" s="51" t="s">
        <v>412</v>
      </c>
      <c r="B119" s="52" t="s">
        <v>252</v>
      </c>
      <c r="C119" s="53" t="s">
        <v>413</v>
      </c>
      <c r="D119" s="54">
        <v>14483524.27</v>
      </c>
      <c r="E119" s="55">
        <v>14444378.15</v>
      </c>
      <c r="F119" s="56">
        <f t="shared" si="3"/>
        <v>39146.11999999918</v>
      </c>
    </row>
    <row r="120" spans="1:6">
      <c r="A120" s="24" t="s">
        <v>272</v>
      </c>
      <c r="B120" s="63" t="s">
        <v>252</v>
      </c>
      <c r="C120" s="26" t="s">
        <v>414</v>
      </c>
      <c r="D120" s="27">
        <v>708500</v>
      </c>
      <c r="E120" s="64">
        <v>698500</v>
      </c>
      <c r="F120" s="65">
        <f t="shared" si="3"/>
        <v>10000</v>
      </c>
    </row>
    <row r="121" spans="1:6">
      <c r="A121" s="24" t="s">
        <v>272</v>
      </c>
      <c r="B121" s="63" t="s">
        <v>252</v>
      </c>
      <c r="C121" s="26" t="s">
        <v>415</v>
      </c>
      <c r="D121" s="27">
        <v>614294.27</v>
      </c>
      <c r="E121" s="64">
        <v>614294.27</v>
      </c>
      <c r="F121" s="65" t="str">
        <f t="shared" si="3"/>
        <v>-</v>
      </c>
    </row>
    <row r="122" spans="1:6">
      <c r="A122" s="24" t="s">
        <v>272</v>
      </c>
      <c r="B122" s="63" t="s">
        <v>252</v>
      </c>
      <c r="C122" s="26" t="s">
        <v>416</v>
      </c>
      <c r="D122" s="27">
        <v>13160730</v>
      </c>
      <c r="E122" s="64">
        <v>13131583.880000001</v>
      </c>
      <c r="F122" s="65">
        <f t="shared" si="3"/>
        <v>29146.11999999918</v>
      </c>
    </row>
    <row r="123" spans="1:6" ht="45">
      <c r="A123" s="51" t="s">
        <v>417</v>
      </c>
      <c r="B123" s="52" t="s">
        <v>252</v>
      </c>
      <c r="C123" s="53" t="s">
        <v>418</v>
      </c>
      <c r="D123" s="54">
        <v>7039731.8499999996</v>
      </c>
      <c r="E123" s="55">
        <v>7039731.8499999996</v>
      </c>
      <c r="F123" s="56" t="str">
        <f t="shared" si="3"/>
        <v>-</v>
      </c>
    </row>
    <row r="124" spans="1:6">
      <c r="A124" s="24" t="s">
        <v>272</v>
      </c>
      <c r="B124" s="63" t="s">
        <v>252</v>
      </c>
      <c r="C124" s="26" t="s">
        <v>419</v>
      </c>
      <c r="D124" s="27">
        <v>1464334.5</v>
      </c>
      <c r="E124" s="64">
        <v>1464334.5</v>
      </c>
      <c r="F124" s="65" t="str">
        <f t="shared" si="3"/>
        <v>-</v>
      </c>
    </row>
    <row r="125" spans="1:6">
      <c r="A125" s="24" t="s">
        <v>272</v>
      </c>
      <c r="B125" s="63" t="s">
        <v>252</v>
      </c>
      <c r="C125" s="26" t="s">
        <v>420</v>
      </c>
      <c r="D125" s="27">
        <v>1142672.3500000001</v>
      </c>
      <c r="E125" s="64">
        <v>1142672.3500000001</v>
      </c>
      <c r="F125" s="65" t="str">
        <f t="shared" si="3"/>
        <v>-</v>
      </c>
    </row>
    <row r="126" spans="1:6">
      <c r="A126" s="24" t="s">
        <v>272</v>
      </c>
      <c r="B126" s="63" t="s">
        <v>252</v>
      </c>
      <c r="C126" s="26" t="s">
        <v>421</v>
      </c>
      <c r="D126" s="27">
        <v>4432725</v>
      </c>
      <c r="E126" s="64">
        <v>4432725</v>
      </c>
      <c r="F126" s="65" t="str">
        <f t="shared" si="3"/>
        <v>-</v>
      </c>
    </row>
    <row r="127" spans="1:6" ht="45">
      <c r="A127" s="51" t="s">
        <v>422</v>
      </c>
      <c r="B127" s="52" t="s">
        <v>252</v>
      </c>
      <c r="C127" s="53" t="s">
        <v>423</v>
      </c>
      <c r="D127" s="54">
        <v>278971.40999999997</v>
      </c>
      <c r="E127" s="55">
        <v>278971.40999999997</v>
      </c>
      <c r="F127" s="56" t="str">
        <f t="shared" si="3"/>
        <v>-</v>
      </c>
    </row>
    <row r="128" spans="1:6">
      <c r="A128" s="24" t="s">
        <v>272</v>
      </c>
      <c r="B128" s="63" t="s">
        <v>252</v>
      </c>
      <c r="C128" s="26" t="s">
        <v>424</v>
      </c>
      <c r="D128" s="27">
        <v>278971.40999999997</v>
      </c>
      <c r="E128" s="64">
        <v>278971.40999999997</v>
      </c>
      <c r="F128" s="65" t="str">
        <f t="shared" si="3"/>
        <v>-</v>
      </c>
    </row>
    <row r="129" spans="1:6" ht="22.5">
      <c r="A129" s="51" t="s">
        <v>425</v>
      </c>
      <c r="B129" s="52" t="s">
        <v>252</v>
      </c>
      <c r="C129" s="53" t="s">
        <v>426</v>
      </c>
      <c r="D129" s="54">
        <v>69988.820000000007</v>
      </c>
      <c r="E129" s="55">
        <v>69988.820000000007</v>
      </c>
      <c r="F129" s="56" t="str">
        <f t="shared" si="3"/>
        <v>-</v>
      </c>
    </row>
    <row r="130" spans="1:6">
      <c r="A130" s="24" t="s">
        <v>272</v>
      </c>
      <c r="B130" s="63" t="s">
        <v>252</v>
      </c>
      <c r="C130" s="26" t="s">
        <v>427</v>
      </c>
      <c r="D130" s="27">
        <v>69988.820000000007</v>
      </c>
      <c r="E130" s="64">
        <v>69988.820000000007</v>
      </c>
      <c r="F130" s="65" t="str">
        <f t="shared" si="3"/>
        <v>-</v>
      </c>
    </row>
    <row r="131" spans="1:6" ht="22.5">
      <c r="A131" s="51" t="s">
        <v>428</v>
      </c>
      <c r="B131" s="52" t="s">
        <v>252</v>
      </c>
      <c r="C131" s="53" t="s">
        <v>429</v>
      </c>
      <c r="D131" s="54">
        <v>166474.89000000001</v>
      </c>
      <c r="E131" s="55">
        <v>166474.89000000001</v>
      </c>
      <c r="F131" s="56" t="str">
        <f t="shared" si="3"/>
        <v>-</v>
      </c>
    </row>
    <row r="132" spans="1:6">
      <c r="A132" s="24" t="s">
        <v>272</v>
      </c>
      <c r="B132" s="63" t="s">
        <v>252</v>
      </c>
      <c r="C132" s="26" t="s">
        <v>430</v>
      </c>
      <c r="D132" s="27">
        <v>166474.89000000001</v>
      </c>
      <c r="E132" s="64">
        <v>166474.89000000001</v>
      </c>
      <c r="F132" s="65" t="str">
        <f t="shared" si="3"/>
        <v>-</v>
      </c>
    </row>
    <row r="133" spans="1:6" ht="45">
      <c r="A133" s="51" t="s">
        <v>431</v>
      </c>
      <c r="B133" s="52" t="s">
        <v>252</v>
      </c>
      <c r="C133" s="53" t="s">
        <v>432</v>
      </c>
      <c r="D133" s="54">
        <v>582195.97</v>
      </c>
      <c r="E133" s="55">
        <v>582195.97</v>
      </c>
      <c r="F133" s="56" t="str">
        <f t="shared" si="3"/>
        <v>-</v>
      </c>
    </row>
    <row r="134" spans="1:6">
      <c r="A134" s="24" t="s">
        <v>272</v>
      </c>
      <c r="B134" s="63" t="s">
        <v>252</v>
      </c>
      <c r="C134" s="26" t="s">
        <v>433</v>
      </c>
      <c r="D134" s="27">
        <v>582195.97</v>
      </c>
      <c r="E134" s="64">
        <v>582195.97</v>
      </c>
      <c r="F134" s="65" t="str">
        <f t="shared" si="3"/>
        <v>-</v>
      </c>
    </row>
    <row r="135" spans="1:6" ht="22.5">
      <c r="A135" s="24" t="s">
        <v>434</v>
      </c>
      <c r="B135" s="63" t="s">
        <v>252</v>
      </c>
      <c r="C135" s="26" t="s">
        <v>435</v>
      </c>
      <c r="D135" s="27">
        <v>146024.41</v>
      </c>
      <c r="E135" s="64">
        <v>146024.41</v>
      </c>
      <c r="F135" s="65" t="str">
        <f t="shared" si="3"/>
        <v>-</v>
      </c>
    </row>
    <row r="136" spans="1:6" ht="22.5">
      <c r="A136" s="51" t="s">
        <v>436</v>
      </c>
      <c r="B136" s="52" t="s">
        <v>252</v>
      </c>
      <c r="C136" s="53" t="s">
        <v>437</v>
      </c>
      <c r="D136" s="54">
        <v>146024.41</v>
      </c>
      <c r="E136" s="55">
        <v>146024.41</v>
      </c>
      <c r="F136" s="56" t="str">
        <f t="shared" si="3"/>
        <v>-</v>
      </c>
    </row>
    <row r="137" spans="1:6">
      <c r="A137" s="24" t="s">
        <v>220</v>
      </c>
      <c r="B137" s="63" t="s">
        <v>252</v>
      </c>
      <c r="C137" s="26" t="s">
        <v>438</v>
      </c>
      <c r="D137" s="27">
        <v>146024.41</v>
      </c>
      <c r="E137" s="64">
        <v>146024.41</v>
      </c>
      <c r="F137" s="65" t="str">
        <f t="shared" si="3"/>
        <v>-</v>
      </c>
    </row>
    <row r="138" spans="1:6">
      <c r="A138" s="24" t="s">
        <v>439</v>
      </c>
      <c r="B138" s="63" t="s">
        <v>252</v>
      </c>
      <c r="C138" s="26" t="s">
        <v>440</v>
      </c>
      <c r="D138" s="27">
        <v>16685208.34</v>
      </c>
      <c r="E138" s="64">
        <v>16685208.34</v>
      </c>
      <c r="F138" s="65" t="str">
        <f t="shared" si="3"/>
        <v>-</v>
      </c>
    </row>
    <row r="139" spans="1:6">
      <c r="A139" s="24" t="s">
        <v>441</v>
      </c>
      <c r="B139" s="63" t="s">
        <v>252</v>
      </c>
      <c r="C139" s="26" t="s">
        <v>442</v>
      </c>
      <c r="D139" s="27">
        <v>16685208.34</v>
      </c>
      <c r="E139" s="64">
        <v>16685208.34</v>
      </c>
      <c r="F139" s="65" t="str">
        <f t="shared" si="3"/>
        <v>-</v>
      </c>
    </row>
    <row r="140" spans="1:6" ht="33.75">
      <c r="A140" s="51" t="s">
        <v>443</v>
      </c>
      <c r="B140" s="52" t="s">
        <v>252</v>
      </c>
      <c r="C140" s="53" t="s">
        <v>444</v>
      </c>
      <c r="D140" s="54">
        <v>11790219.26</v>
      </c>
      <c r="E140" s="55">
        <v>11790219.26</v>
      </c>
      <c r="F140" s="56" t="str">
        <f t="shared" si="3"/>
        <v>-</v>
      </c>
    </row>
    <row r="141" spans="1:6">
      <c r="A141" s="24" t="s">
        <v>445</v>
      </c>
      <c r="B141" s="63" t="s">
        <v>252</v>
      </c>
      <c r="C141" s="26" t="s">
        <v>446</v>
      </c>
      <c r="D141" s="27">
        <v>2966691.8399999999</v>
      </c>
      <c r="E141" s="64">
        <v>2966691.8399999999</v>
      </c>
      <c r="F141" s="65" t="str">
        <f t="shared" si="3"/>
        <v>-</v>
      </c>
    </row>
    <row r="142" spans="1:6" ht="33.75">
      <c r="A142" s="24" t="s">
        <v>447</v>
      </c>
      <c r="B142" s="63" t="s">
        <v>252</v>
      </c>
      <c r="C142" s="26" t="s">
        <v>448</v>
      </c>
      <c r="D142" s="27">
        <v>895941.32</v>
      </c>
      <c r="E142" s="64">
        <v>895941.32</v>
      </c>
      <c r="F142" s="65" t="str">
        <f t="shared" si="3"/>
        <v>-</v>
      </c>
    </row>
    <row r="143" spans="1:6" ht="22.5">
      <c r="A143" s="24" t="s">
        <v>270</v>
      </c>
      <c r="B143" s="63" t="s">
        <v>252</v>
      </c>
      <c r="C143" s="26" t="s">
        <v>449</v>
      </c>
      <c r="D143" s="27">
        <v>392877.73</v>
      </c>
      <c r="E143" s="64">
        <v>392877.73</v>
      </c>
      <c r="F143" s="65" t="str">
        <f t="shared" ref="F143:F166" si="4">IF(OR(D143="-",IF(E143="-",0,E143)&gt;=IF(D143="-",0,D143)),"-",IF(D143="-",0,D143)-IF(E143="-",0,E143))</f>
        <v>-</v>
      </c>
    </row>
    <row r="144" spans="1:6">
      <c r="A144" s="24" t="s">
        <v>272</v>
      </c>
      <c r="B144" s="63" t="s">
        <v>252</v>
      </c>
      <c r="C144" s="26" t="s">
        <v>450</v>
      </c>
      <c r="D144" s="27">
        <v>4449637.18</v>
      </c>
      <c r="E144" s="64">
        <v>4449637.18</v>
      </c>
      <c r="F144" s="65" t="str">
        <f t="shared" si="4"/>
        <v>-</v>
      </c>
    </row>
    <row r="145" spans="1:6">
      <c r="A145" s="24" t="s">
        <v>274</v>
      </c>
      <c r="B145" s="63" t="s">
        <v>252</v>
      </c>
      <c r="C145" s="26" t="s">
        <v>451</v>
      </c>
      <c r="D145" s="27">
        <v>5670.36</v>
      </c>
      <c r="E145" s="64">
        <v>5670.36</v>
      </c>
      <c r="F145" s="65" t="str">
        <f t="shared" si="4"/>
        <v>-</v>
      </c>
    </row>
    <row r="146" spans="1:6">
      <c r="A146" s="24" t="s">
        <v>220</v>
      </c>
      <c r="B146" s="63" t="s">
        <v>252</v>
      </c>
      <c r="C146" s="26" t="s">
        <v>452</v>
      </c>
      <c r="D146" s="27">
        <v>2695285.83</v>
      </c>
      <c r="E146" s="64">
        <v>2695285.83</v>
      </c>
      <c r="F146" s="65" t="str">
        <f t="shared" si="4"/>
        <v>-</v>
      </c>
    </row>
    <row r="147" spans="1:6">
      <c r="A147" s="24" t="s">
        <v>272</v>
      </c>
      <c r="B147" s="63" t="s">
        <v>252</v>
      </c>
      <c r="C147" s="26" t="s">
        <v>453</v>
      </c>
      <c r="D147" s="27">
        <v>347400</v>
      </c>
      <c r="E147" s="64">
        <v>347400</v>
      </c>
      <c r="F147" s="65" t="str">
        <f t="shared" si="4"/>
        <v>-</v>
      </c>
    </row>
    <row r="148" spans="1:6">
      <c r="A148" s="24" t="s">
        <v>220</v>
      </c>
      <c r="B148" s="63" t="s">
        <v>252</v>
      </c>
      <c r="C148" s="26" t="s">
        <v>454</v>
      </c>
      <c r="D148" s="27">
        <v>36715</v>
      </c>
      <c r="E148" s="64">
        <v>36715</v>
      </c>
      <c r="F148" s="65" t="str">
        <f t="shared" si="4"/>
        <v>-</v>
      </c>
    </row>
    <row r="149" spans="1:6" ht="22.5">
      <c r="A149" s="51" t="s">
        <v>455</v>
      </c>
      <c r="B149" s="52" t="s">
        <v>252</v>
      </c>
      <c r="C149" s="53" t="s">
        <v>456</v>
      </c>
      <c r="D149" s="54">
        <v>2699216.25</v>
      </c>
      <c r="E149" s="55">
        <v>2699216.25</v>
      </c>
      <c r="F149" s="56" t="str">
        <f t="shared" si="4"/>
        <v>-</v>
      </c>
    </row>
    <row r="150" spans="1:6">
      <c r="A150" s="24" t="s">
        <v>220</v>
      </c>
      <c r="B150" s="63" t="s">
        <v>252</v>
      </c>
      <c r="C150" s="26" t="s">
        <v>457</v>
      </c>
      <c r="D150" s="27">
        <v>473865</v>
      </c>
      <c r="E150" s="64">
        <v>473865</v>
      </c>
      <c r="F150" s="65" t="str">
        <f t="shared" si="4"/>
        <v>-</v>
      </c>
    </row>
    <row r="151" spans="1:6">
      <c r="A151" s="24" t="s">
        <v>445</v>
      </c>
      <c r="B151" s="63" t="s">
        <v>252</v>
      </c>
      <c r="C151" s="26" t="s">
        <v>458</v>
      </c>
      <c r="D151" s="27">
        <v>1709179.49</v>
      </c>
      <c r="E151" s="64">
        <v>1709179.49</v>
      </c>
      <c r="F151" s="65" t="str">
        <f t="shared" si="4"/>
        <v>-</v>
      </c>
    </row>
    <row r="152" spans="1:6" ht="33.75">
      <c r="A152" s="24" t="s">
        <v>447</v>
      </c>
      <c r="B152" s="63" t="s">
        <v>252</v>
      </c>
      <c r="C152" s="26" t="s">
        <v>459</v>
      </c>
      <c r="D152" s="27">
        <v>516171.76</v>
      </c>
      <c r="E152" s="64">
        <v>516171.76</v>
      </c>
      <c r="F152" s="65" t="str">
        <f t="shared" si="4"/>
        <v>-</v>
      </c>
    </row>
    <row r="153" spans="1:6" ht="33.75">
      <c r="A153" s="51" t="s">
        <v>460</v>
      </c>
      <c r="B153" s="52" t="s">
        <v>252</v>
      </c>
      <c r="C153" s="53" t="s">
        <v>461</v>
      </c>
      <c r="D153" s="54">
        <v>2195772.83</v>
      </c>
      <c r="E153" s="55">
        <v>2195772.83</v>
      </c>
      <c r="F153" s="56" t="str">
        <f t="shared" si="4"/>
        <v>-</v>
      </c>
    </row>
    <row r="154" spans="1:6">
      <c r="A154" s="24" t="s">
        <v>220</v>
      </c>
      <c r="B154" s="63" t="s">
        <v>252</v>
      </c>
      <c r="C154" s="26" t="s">
        <v>462</v>
      </c>
      <c r="D154" s="27">
        <v>1913072.83</v>
      </c>
      <c r="E154" s="64">
        <v>1913072.83</v>
      </c>
      <c r="F154" s="65" t="str">
        <f t="shared" si="4"/>
        <v>-</v>
      </c>
    </row>
    <row r="155" spans="1:6">
      <c r="A155" s="24" t="s">
        <v>220</v>
      </c>
      <c r="B155" s="63" t="s">
        <v>252</v>
      </c>
      <c r="C155" s="26" t="s">
        <v>463</v>
      </c>
      <c r="D155" s="27">
        <v>282700</v>
      </c>
      <c r="E155" s="64">
        <v>282700</v>
      </c>
      <c r="F155" s="65" t="str">
        <f t="shared" si="4"/>
        <v>-</v>
      </c>
    </row>
    <row r="156" spans="1:6">
      <c r="A156" s="24" t="s">
        <v>464</v>
      </c>
      <c r="B156" s="63" t="s">
        <v>252</v>
      </c>
      <c r="C156" s="26" t="s">
        <v>465</v>
      </c>
      <c r="D156" s="27">
        <v>623863</v>
      </c>
      <c r="E156" s="64">
        <v>623856</v>
      </c>
      <c r="F156" s="65">
        <f t="shared" si="4"/>
        <v>7</v>
      </c>
    </row>
    <row r="157" spans="1:6">
      <c r="A157" s="24" t="s">
        <v>466</v>
      </c>
      <c r="B157" s="63" t="s">
        <v>252</v>
      </c>
      <c r="C157" s="26" t="s">
        <v>467</v>
      </c>
      <c r="D157" s="27">
        <v>623863</v>
      </c>
      <c r="E157" s="64">
        <v>623856</v>
      </c>
      <c r="F157" s="65">
        <f t="shared" si="4"/>
        <v>7</v>
      </c>
    </row>
    <row r="158" spans="1:6" ht="45">
      <c r="A158" s="51" t="s">
        <v>289</v>
      </c>
      <c r="B158" s="52" t="s">
        <v>252</v>
      </c>
      <c r="C158" s="53" t="s">
        <v>468</v>
      </c>
      <c r="D158" s="54">
        <v>623863</v>
      </c>
      <c r="E158" s="55">
        <v>623856</v>
      </c>
      <c r="F158" s="56">
        <f t="shared" si="4"/>
        <v>7</v>
      </c>
    </row>
    <row r="159" spans="1:6" ht="22.5">
      <c r="A159" s="24" t="s">
        <v>469</v>
      </c>
      <c r="B159" s="63" t="s">
        <v>252</v>
      </c>
      <c r="C159" s="26" t="s">
        <v>470</v>
      </c>
      <c r="D159" s="27">
        <v>623863</v>
      </c>
      <c r="E159" s="64">
        <v>623856</v>
      </c>
      <c r="F159" s="65">
        <f t="shared" si="4"/>
        <v>7</v>
      </c>
    </row>
    <row r="160" spans="1:6">
      <c r="A160" s="24" t="s">
        <v>471</v>
      </c>
      <c r="B160" s="63" t="s">
        <v>252</v>
      </c>
      <c r="C160" s="26" t="s">
        <v>472</v>
      </c>
      <c r="D160" s="27">
        <v>3735048.7</v>
      </c>
      <c r="E160" s="64">
        <v>159133.70000000001</v>
      </c>
      <c r="F160" s="65">
        <f t="shared" si="4"/>
        <v>3575915</v>
      </c>
    </row>
    <row r="161" spans="1:6">
      <c r="A161" s="24" t="s">
        <v>473</v>
      </c>
      <c r="B161" s="63" t="s">
        <v>252</v>
      </c>
      <c r="C161" s="26" t="s">
        <v>474</v>
      </c>
      <c r="D161" s="27">
        <v>3735048.7</v>
      </c>
      <c r="E161" s="64">
        <v>159133.70000000001</v>
      </c>
      <c r="F161" s="65">
        <f t="shared" si="4"/>
        <v>3575915</v>
      </c>
    </row>
    <row r="162" spans="1:6" ht="33.75">
      <c r="A162" s="51" t="s">
        <v>475</v>
      </c>
      <c r="B162" s="52" t="s">
        <v>252</v>
      </c>
      <c r="C162" s="53" t="s">
        <v>476</v>
      </c>
      <c r="D162" s="54">
        <v>140000</v>
      </c>
      <c r="E162" s="55">
        <v>140000</v>
      </c>
      <c r="F162" s="56" t="str">
        <f t="shared" si="4"/>
        <v>-</v>
      </c>
    </row>
    <row r="163" spans="1:6">
      <c r="A163" s="24" t="s">
        <v>272</v>
      </c>
      <c r="B163" s="63" t="s">
        <v>252</v>
      </c>
      <c r="C163" s="26" t="s">
        <v>477</v>
      </c>
      <c r="D163" s="27">
        <v>140000</v>
      </c>
      <c r="E163" s="64">
        <v>140000</v>
      </c>
      <c r="F163" s="65" t="str">
        <f t="shared" si="4"/>
        <v>-</v>
      </c>
    </row>
    <row r="164" spans="1:6" ht="22.5">
      <c r="A164" s="51" t="s">
        <v>478</v>
      </c>
      <c r="B164" s="52" t="s">
        <v>252</v>
      </c>
      <c r="C164" s="53" t="s">
        <v>479</v>
      </c>
      <c r="D164" s="54">
        <v>3595048.7</v>
      </c>
      <c r="E164" s="55">
        <v>19133.7</v>
      </c>
      <c r="F164" s="56">
        <f t="shared" si="4"/>
        <v>3575915</v>
      </c>
    </row>
    <row r="165" spans="1:6" ht="33.75">
      <c r="A165" s="24" t="s">
        <v>372</v>
      </c>
      <c r="B165" s="63" t="s">
        <v>252</v>
      </c>
      <c r="C165" s="26" t="s">
        <v>480</v>
      </c>
      <c r="D165" s="27">
        <v>19133.7</v>
      </c>
      <c r="E165" s="64">
        <v>19133.7</v>
      </c>
      <c r="F165" s="65" t="str">
        <f t="shared" si="4"/>
        <v>-</v>
      </c>
    </row>
    <row r="166" spans="1:6" ht="33.75">
      <c r="A166" s="24" t="s">
        <v>372</v>
      </c>
      <c r="B166" s="63" t="s">
        <v>252</v>
      </c>
      <c r="C166" s="26" t="s">
        <v>481</v>
      </c>
      <c r="D166" s="27">
        <v>3575915</v>
      </c>
      <c r="E166" s="64" t="s">
        <v>44</v>
      </c>
      <c r="F166" s="65">
        <f t="shared" si="4"/>
        <v>3575915</v>
      </c>
    </row>
    <row r="167" spans="1:6" ht="9" customHeight="1">
      <c r="A167" s="67"/>
      <c r="B167" s="68"/>
      <c r="C167" s="69"/>
      <c r="D167" s="70"/>
      <c r="E167" s="68"/>
      <c r="F167" s="68"/>
    </row>
    <row r="168" spans="1:6" ht="13.5" customHeight="1">
      <c r="A168" s="71" t="s">
        <v>482</v>
      </c>
      <c r="B168" s="72" t="s">
        <v>483</v>
      </c>
      <c r="C168" s="73" t="s">
        <v>253</v>
      </c>
      <c r="D168" s="74">
        <v>-1164303.6000000001</v>
      </c>
      <c r="E168" s="74">
        <f>Доходы!E19-Расходы!E13</f>
        <v>6356134.0300000012</v>
      </c>
      <c r="F168" s="75" t="s">
        <v>484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opLeftCell="A19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485</v>
      </c>
      <c r="B1" s="138"/>
      <c r="C1" s="138"/>
      <c r="D1" s="138"/>
      <c r="E1" s="138"/>
      <c r="F1" s="138"/>
    </row>
    <row r="2" spans="1:6" ht="13.15" customHeight="1">
      <c r="A2" s="110" t="s">
        <v>486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19</v>
      </c>
      <c r="B4" s="115" t="s">
        <v>20</v>
      </c>
      <c r="C4" s="127" t="s">
        <v>487</v>
      </c>
      <c r="D4" s="118" t="s">
        <v>22</v>
      </c>
      <c r="E4" s="118" t="s">
        <v>23</v>
      </c>
      <c r="F4" s="124" t="s">
        <v>24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1" t="s">
        <v>488</v>
      </c>
      <c r="B12" s="82" t="s">
        <v>489</v>
      </c>
      <c r="C12" s="83" t="s">
        <v>253</v>
      </c>
      <c r="D12" s="77">
        <f>D17</f>
        <v>1164303.599999994</v>
      </c>
      <c r="E12" s="77">
        <f>E17</f>
        <v>-6356134.0300000012</v>
      </c>
      <c r="F12" s="78">
        <f>D12-E12</f>
        <v>7520437.6299999952</v>
      </c>
    </row>
    <row r="13" spans="1:6">
      <c r="A13" s="84" t="s">
        <v>31</v>
      </c>
      <c r="B13" s="85"/>
      <c r="C13" s="86"/>
      <c r="D13" s="79"/>
      <c r="E13" s="79"/>
      <c r="F13" s="80"/>
    </row>
    <row r="14" spans="1:6" ht="22.5">
      <c r="A14" s="87" t="s">
        <v>490</v>
      </c>
      <c r="B14" s="88" t="s">
        <v>491</v>
      </c>
      <c r="C14" s="89" t="s">
        <v>253</v>
      </c>
      <c r="D14" s="54" t="s">
        <v>44</v>
      </c>
      <c r="E14" s="54" t="s">
        <v>44</v>
      </c>
      <c r="F14" s="56" t="s">
        <v>44</v>
      </c>
    </row>
    <row r="15" spans="1:6">
      <c r="A15" s="87" t="s">
        <v>492</v>
      </c>
      <c r="B15" s="88" t="s">
        <v>493</v>
      </c>
      <c r="C15" s="89" t="s">
        <v>253</v>
      </c>
      <c r="D15" s="32"/>
      <c r="E15" s="32"/>
      <c r="F15" s="80"/>
    </row>
    <row r="16" spans="1:6">
      <c r="A16" s="81" t="s">
        <v>494</v>
      </c>
      <c r="B16" s="82" t="s">
        <v>495</v>
      </c>
      <c r="C16" s="83" t="s">
        <v>496</v>
      </c>
      <c r="D16" s="54">
        <f>D17</f>
        <v>1164303.599999994</v>
      </c>
      <c r="E16" s="54">
        <f>E17</f>
        <v>-6356134.0300000012</v>
      </c>
      <c r="F16" s="56">
        <f>D16-E16</f>
        <v>7520437.6299999952</v>
      </c>
    </row>
    <row r="17" spans="1:6" ht="22.5">
      <c r="A17" s="81" t="s">
        <v>497</v>
      </c>
      <c r="B17" s="82" t="s">
        <v>495</v>
      </c>
      <c r="C17" s="83" t="s">
        <v>498</v>
      </c>
      <c r="D17" s="97">
        <f>D22+D26</f>
        <v>1164303.599999994</v>
      </c>
      <c r="E17" s="97">
        <f>E22+E26</f>
        <v>-6356134.0300000012</v>
      </c>
      <c r="F17" s="98">
        <f>D17-E17</f>
        <v>7520437.6299999952</v>
      </c>
    </row>
    <row r="18" spans="1:6" ht="45">
      <c r="A18" s="81" t="s">
        <v>528</v>
      </c>
      <c r="B18" s="82" t="s">
        <v>495</v>
      </c>
      <c r="C18" s="83" t="s">
        <v>529</v>
      </c>
      <c r="D18" s="77"/>
      <c r="E18" s="77"/>
      <c r="F18" s="78"/>
    </row>
    <row r="19" spans="1:6">
      <c r="A19" s="81" t="s">
        <v>530</v>
      </c>
      <c r="B19" s="82" t="s">
        <v>499</v>
      </c>
      <c r="C19" s="83" t="s">
        <v>500</v>
      </c>
      <c r="D19" s="93">
        <f>D22</f>
        <v>-86467206.920000002</v>
      </c>
      <c r="E19" s="93">
        <f>E22</f>
        <v>-90048238.790000007</v>
      </c>
      <c r="F19" s="94" t="s">
        <v>484</v>
      </c>
    </row>
    <row r="20" spans="1:6">
      <c r="A20" s="90" t="s">
        <v>531</v>
      </c>
      <c r="B20" s="91" t="s">
        <v>499</v>
      </c>
      <c r="C20" s="92" t="s">
        <v>532</v>
      </c>
      <c r="D20" s="95">
        <f>D22</f>
        <v>-86467206.920000002</v>
      </c>
      <c r="E20" s="95">
        <f>E22</f>
        <v>-90048238.790000007</v>
      </c>
      <c r="F20" s="96" t="s">
        <v>484</v>
      </c>
    </row>
    <row r="21" spans="1:6" ht="22.5">
      <c r="A21" s="90" t="s">
        <v>533</v>
      </c>
      <c r="B21" s="91" t="s">
        <v>499</v>
      </c>
      <c r="C21" s="92" t="s">
        <v>534</v>
      </c>
      <c r="D21" s="95">
        <f>D22</f>
        <v>-86467206.920000002</v>
      </c>
      <c r="E21" s="95">
        <f>E22</f>
        <v>-90048238.790000007</v>
      </c>
      <c r="F21" s="96" t="s">
        <v>484</v>
      </c>
    </row>
    <row r="22" spans="1:6" ht="22.5">
      <c r="A22" s="90" t="s">
        <v>501</v>
      </c>
      <c r="B22" s="91" t="s">
        <v>499</v>
      </c>
      <c r="C22" s="92" t="s">
        <v>502</v>
      </c>
      <c r="D22" s="95">
        <f>-Доходы!D19</f>
        <v>-86467206.920000002</v>
      </c>
      <c r="E22" s="95">
        <v>-90048238.790000007</v>
      </c>
      <c r="F22" s="96" t="s">
        <v>484</v>
      </c>
    </row>
    <row r="23" spans="1:6">
      <c r="A23" s="81" t="s">
        <v>535</v>
      </c>
      <c r="B23" s="82" t="s">
        <v>503</v>
      </c>
      <c r="C23" s="83" t="s">
        <v>504</v>
      </c>
      <c r="D23" s="93">
        <f>D24</f>
        <v>87631510.519999996</v>
      </c>
      <c r="E23" s="93">
        <f>E26</f>
        <v>83692104.760000005</v>
      </c>
      <c r="F23" s="94" t="s">
        <v>484</v>
      </c>
    </row>
    <row r="24" spans="1:6" ht="12.75" customHeight="1">
      <c r="A24" s="90" t="s">
        <v>536</v>
      </c>
      <c r="B24" s="91" t="s">
        <v>503</v>
      </c>
      <c r="C24" s="92" t="s">
        <v>537</v>
      </c>
      <c r="D24" s="95">
        <f>D26</f>
        <v>87631510.519999996</v>
      </c>
      <c r="E24" s="95">
        <f>E26</f>
        <v>83692104.760000005</v>
      </c>
      <c r="F24" s="96" t="s">
        <v>484</v>
      </c>
    </row>
    <row r="25" spans="1:6" ht="22.5" customHeight="1">
      <c r="A25" s="90" t="s">
        <v>538</v>
      </c>
      <c r="B25" s="91" t="s">
        <v>503</v>
      </c>
      <c r="C25" s="92" t="s">
        <v>539</v>
      </c>
      <c r="D25" s="95">
        <f>D26</f>
        <v>87631510.519999996</v>
      </c>
      <c r="E25" s="95">
        <f>E26</f>
        <v>83692104.760000005</v>
      </c>
      <c r="F25" s="96" t="s">
        <v>484</v>
      </c>
    </row>
    <row r="26" spans="1:6" ht="22.5" customHeight="1">
      <c r="A26" s="90" t="s">
        <v>505</v>
      </c>
      <c r="B26" s="91" t="s">
        <v>503</v>
      </c>
      <c r="C26" s="92" t="s">
        <v>506</v>
      </c>
      <c r="D26" s="95">
        <f>Расходы!D13</f>
        <v>87631510.519999996</v>
      </c>
      <c r="E26" s="95">
        <v>83692104.760000005</v>
      </c>
      <c r="F26" s="96" t="s">
        <v>484</v>
      </c>
    </row>
    <row r="28" spans="1:6" ht="12.75" customHeight="1">
      <c r="A28" s="99"/>
    </row>
    <row r="29" spans="1:6" ht="12.75" customHeight="1">
      <c r="A29" s="100"/>
    </row>
    <row r="30" spans="1:6" ht="12.75" customHeight="1">
      <c r="A30" s="100"/>
      <c r="B30" s="101"/>
      <c r="C30" s="101"/>
      <c r="D30" s="102"/>
      <c r="E30" s="134"/>
      <c r="F30" s="135"/>
    </row>
    <row r="31" spans="1:6" ht="12.75" customHeight="1">
      <c r="A31" s="103"/>
      <c r="B31" s="136"/>
      <c r="C31" s="136"/>
      <c r="D31" s="136"/>
      <c r="E31" s="136"/>
      <c r="F31" s="104"/>
    </row>
    <row r="32" spans="1:6" ht="12.75" customHeight="1">
      <c r="A32" s="105"/>
      <c r="B32" s="105"/>
      <c r="C32" s="105"/>
      <c r="D32" s="105"/>
      <c r="E32" s="105"/>
      <c r="F32" s="105"/>
    </row>
    <row r="33" spans="1:6" ht="12.75" customHeight="1">
      <c r="A33" s="105"/>
      <c r="B33" s="105"/>
      <c r="C33" s="105"/>
      <c r="D33" s="105"/>
      <c r="E33" s="105"/>
      <c r="F33" s="105"/>
    </row>
    <row r="34" spans="1:6" ht="12.75" customHeight="1">
      <c r="A34" s="106"/>
      <c r="B34" s="101"/>
      <c r="C34" s="101"/>
      <c r="D34" s="107"/>
      <c r="E34" s="137"/>
      <c r="F34" s="135"/>
    </row>
    <row r="35" spans="1:6" ht="12.75" customHeight="1">
      <c r="A35" s="100"/>
      <c r="B35" s="136"/>
      <c r="C35" s="136"/>
      <c r="D35" s="136"/>
      <c r="E35" s="136"/>
      <c r="F35" s="104"/>
    </row>
    <row r="38" spans="1:6" ht="12.75" customHeight="1">
      <c r="A38" s="108"/>
    </row>
    <row r="39" spans="1:6" ht="12.75" customHeight="1">
      <c r="A39" s="108"/>
    </row>
    <row r="40" spans="1:6" ht="12.75" customHeight="1">
      <c r="A40" s="108"/>
    </row>
    <row r="41" spans="1:6" ht="12.75" customHeight="1">
      <c r="A41" s="108"/>
      <c r="D41" s="109"/>
    </row>
    <row r="42" spans="1:6" ht="12.75" customHeight="1">
      <c r="A42" s="108"/>
    </row>
    <row r="43" spans="1:6" ht="12.75" customHeight="1">
      <c r="A43" s="108"/>
      <c r="D43" s="109"/>
    </row>
    <row r="44" spans="1:6" ht="12.75" customHeight="1">
      <c r="A44" s="108"/>
      <c r="D44" s="109"/>
    </row>
    <row r="45" spans="1:6" ht="12.75" customHeight="1">
      <c r="A45" s="108"/>
      <c r="D45" s="109"/>
    </row>
    <row r="46" spans="1:6" ht="12.75" customHeight="1">
      <c r="A46" s="108"/>
      <c r="D46" s="109"/>
    </row>
    <row r="47" spans="1:6" ht="12.75" customHeight="1">
      <c r="A47" s="108"/>
    </row>
    <row r="48" spans="1:6" ht="12.75" customHeight="1">
      <c r="A48" s="108"/>
      <c r="D48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8" stopIfTrue="1" operator="equal">
      <formula>0</formula>
    </cfRule>
  </conditionalFormatting>
  <conditionalFormatting sqref="E101:F101">
    <cfRule type="cellIs" priority="11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28:F28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507</v>
      </c>
      <c r="B1" t="s">
        <v>508</v>
      </c>
    </row>
    <row r="2" spans="1:2">
      <c r="A2" t="s">
        <v>509</v>
      </c>
      <c r="B2" t="s">
        <v>510</v>
      </c>
    </row>
    <row r="3" spans="1:2">
      <c r="A3" t="s">
        <v>511</v>
      </c>
      <c r="B3" t="s">
        <v>6</v>
      </c>
    </row>
    <row r="4" spans="1:2">
      <c r="A4" t="s">
        <v>512</v>
      </c>
      <c r="B4" t="s">
        <v>513</v>
      </c>
    </row>
    <row r="5" spans="1:2">
      <c r="A5" t="s">
        <v>514</v>
      </c>
      <c r="B5" t="s">
        <v>515</v>
      </c>
    </row>
    <row r="6" spans="1:2">
      <c r="A6" t="s">
        <v>516</v>
      </c>
      <c r="B6" t="s">
        <v>508</v>
      </c>
    </row>
    <row r="7" spans="1:2">
      <c r="A7" t="s">
        <v>517</v>
      </c>
      <c r="B7" t="s">
        <v>518</v>
      </c>
    </row>
    <row r="8" spans="1:2">
      <c r="A8" t="s">
        <v>519</v>
      </c>
      <c r="B8" t="s">
        <v>518</v>
      </c>
    </row>
    <row r="9" spans="1:2">
      <c r="A9" t="s">
        <v>520</v>
      </c>
      <c r="B9" t="s">
        <v>521</v>
      </c>
    </row>
    <row r="10" spans="1:2">
      <c r="A10" t="s">
        <v>522</v>
      </c>
      <c r="B10" t="s">
        <v>523</v>
      </c>
    </row>
    <row r="11" spans="1:2">
      <c r="A11" t="s">
        <v>524</v>
      </c>
      <c r="B11" t="s">
        <v>515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rep:2.47.0.89</dc:description>
  <cp:lastModifiedBy>Татьяна Игнатьева</cp:lastModifiedBy>
  <cp:lastPrinted>2019-01-17T09:11:52Z</cp:lastPrinted>
  <dcterms:created xsi:type="dcterms:W3CDTF">2019-01-11T09:21:51Z</dcterms:created>
  <dcterms:modified xsi:type="dcterms:W3CDTF">2019-01-23T05:31:19Z</dcterms:modified>
</cp:coreProperties>
</file>