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Доходы!#REF!</definedName>
    <definedName name="FIO" localSheetId="0">Доходы!$D$24</definedName>
    <definedName name="FIO" localSheetId="1">Расходы!$D$21</definedName>
    <definedName name="FORM_CODE" localSheetId="0">Доходы!#REF!</definedName>
    <definedName name="LAST_CELL" localSheetId="0">Доходы!$F$100</definedName>
    <definedName name="LAST_CELL" localSheetId="2">Источники!$F$23</definedName>
    <definedName name="LAST_CELL" localSheetId="1">Расходы!$F$136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Доходы!$A$100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KIND" localSheetId="0">Доходы!#REF!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D22" i="3"/>
  <c r="E19" l="1"/>
  <c r="E20"/>
  <c r="E21"/>
  <c r="E23"/>
  <c r="E24"/>
  <c r="E25"/>
  <c r="D19"/>
  <c r="D20"/>
  <c r="D21"/>
  <c r="D23"/>
  <c r="D24"/>
  <c r="D25"/>
  <c r="E12"/>
  <c r="E16"/>
  <c r="E17"/>
  <c r="D17"/>
  <c r="D12" s="1"/>
  <c r="F12" s="1"/>
  <c r="F17" l="1"/>
  <c r="D16"/>
  <c r="F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<sst xmlns="http://schemas.openxmlformats.org/spreadsheetml/2006/main" count="850" uniqueCount="448">
  <si>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</si>
  <si>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</si>
  <si>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</si>
  <si>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</si>
  <si>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</si>
  <si>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</si>
  <si>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</si>
  <si>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</si>
  <si>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</si>
  <si>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</si>
  <si>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</si>
  <si>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</si>
  <si>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</si>
  <si>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</si>
  <si>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</si>
  <si>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</si>
  <si>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</si>
  <si>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</si>
  <si>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</si>
  <si>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</si>
  <si>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</si>
  <si>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</si>
  <si>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</si>
  <si>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</si>
  <si>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</si>
  <si>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</si>
  <si>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</si>
  <si>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</si>
  <si>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</si>
  <si>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</si>
  <si>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</si>
  <si>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</si>
  <si>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</si>
  <si>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</si>
  <si>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</si>
  <si>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</si>
  <si>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</si>
  <si>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</si>
  <si>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</si>
  <si>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</si>
  <si>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</si>
  <si>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</si>
  <si>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</si>
  <si>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</si>
  <si>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</si>
  <si>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</si>
  <si>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</si>
  <si>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</si>
  <si>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</si>
  <si>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</si>
  <si>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</si>
  <si>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</si>
  <si>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</si>
  <si>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</si>
  <si>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</si>
  <si>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</si>
  <si>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</si>
  <si>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</si>
  <si>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</si>
  <si>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</si>
  <si>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</si>
  <si>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</si>
  <si>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</si>
  <si>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</si>
  <si>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</si>
  <si>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</si>
  <si>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</si>
  <si>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</si>
  <si>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</si>
  <si>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</si>
  <si>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</si>
  <si>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</si>
  <si>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</si>
  <si>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</si>
  <si>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</si>
  <si>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</si>
  <si>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</si>
  <si>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</si>
  <si>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</si>
  <si>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</si>
  <si>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</si>
  <si>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</si>
  <si>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</si>
  <si>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</si>
  <si>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</si>
  <si>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</si>
  <si>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</si>
  <si>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</si>
  <si>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</si>
  <si>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</si>
  <si>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</si>
  <si>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</si>
  <si>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</si>
  <si>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</si>
  <si>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</si>
  <si>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</si>
  <si>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</si>
  <si>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</si>
  <si>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</si>
  <si>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</si>
  <si>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</si>
  <si>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</si>
  <si>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</si>
  <si>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</si>
  <si>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</si>
  <si>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</si>
  <si>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</si>
  <si>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</si>
  <si>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</si>
  <si>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</si>
  <si>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</si>
  <si>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</si>
  <si>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</si>
  <si>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</si>
  <si>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</si>
  <si>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</si>
  <si>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</si>
  <si>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</si>
  <si>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</si>
  <si>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</si>
  <si>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</si>
  <si>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</si>
  <si>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</si>
  <si>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</si>
  <si>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</si>
  <si>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</si>
  <si>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</si>
  <si>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</si>
  <si>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</si>
  <si>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</si>
  <si>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</si>
  <si>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</si>
  <si>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</si>
  <si>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</si>
  <si>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</si>
  <si>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</si>
  <si>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</si>
  <si>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</si>
  <si>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</si>
  <si>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</si>
  <si>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</si>
  <si>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</si>
  <si>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</si>
  <si>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</si>
  <si>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</si>
  <si>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</si>
  <si>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</si>
  <si>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</si>
  <si>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</si>
  <si>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</si>
  <si>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</si>
  <si>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</si>
  <si>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</si>
  <si>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</si>
  <si>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</si>
  <si>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</si>
  <si>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</si>
  <si>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</si>
  <si>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</si>
  <si>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</si>
  <si>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</si>
  <si>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</si>
  <si>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</si>
  <si>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</si>
  <si>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</si>
  <si>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</si>
  <si>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</si>
  <si>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</si>
  <si>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</si>
  <si>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</si>
  <si>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</si>
  <si>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</si>
  <si>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</si>
  <si>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</si>
  <si>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</si>
  <si>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</si>
  <si>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</si>
  <si>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</si>
  <si>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</si>
  <si>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</si>
  <si>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</si>
  <si>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</si>
  <si>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</si>
  <si>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</si>
  <si>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</si>
  <si>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</si>
  <si>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</si>
  <si>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</si>
  <si>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</si>
  <si>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</si>
  <si>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</si>
  <si>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</si>
  <si>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</si>
  <si>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</si>
  <si>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</si>
  <si>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</si>
  <si>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</si>
  <si>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</si>
  <si>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</si>
  <si>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</si>
  <si>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</si>
  <si>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</si>
  <si>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</si>
  <si>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</si>
  <si>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</si>
  <si>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</si>
  <si>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</si>
  <si>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</si>
  <si>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</si>
  <si>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</si>
  <si>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</si>
  <si>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</si>
  <si>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</si>
  <si>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</si>
  <si>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</si>
  <si>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</si>
  <si>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</si>
  <si>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</si>
  <si>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</si>
  <si>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</si>
  <si>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</si>
  <si>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</si>
  <si>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</si>
  <si>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</si>
  <si>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</si>
  <si>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</si>
  <si>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</si>
  <si>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</si>
  <si>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</si>
  <si>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</si>
  <si>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</si>
  <si>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</si>
  <si>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</si>
  <si>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</si>
  <si>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</si>
  <si>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</si>
  <si>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</si>
  <si>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</si>
  <si>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</si>
  <si>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</si>
  <si>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</si>
  <si>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</si>
  <si>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</si>
  <si>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</si>
  <si>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</si>
  <si>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</si>
  <si>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</si>
  <si>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</si>
  <si>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</si>
  <si>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</si>
  <si>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</si>
  <si>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</si>
  <si>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</si>
  <si>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</si>
  <si>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</si>
  <si>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</si>
  <si>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</si>
  <si>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</si>
  <si>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</si>
  <si>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</si>
  <si>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</si>
  <si>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</si>
  <si>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</si>
  <si>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</si>
  <si>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</si>
  <si>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</si>
  <si>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</si>
  <si>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</si>
  <si>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</si>
  <si>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</si>
  <si>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</si>
  <si>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</si>
  <si>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</si>
  <si>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</si>
  <si>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</si>
  <si>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</si>
  <si>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</si>
  <si>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</si>
  <si>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</si>
  <si>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</si>
  <si>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</si>
  <si>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</si>
  <si>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</si>
  <si>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</si>
  <si>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</si>
  <si>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</si>
  <si>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</si>
  <si>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</si>
  <si>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</si>
  <si>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</si>
  <si>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</si>
  <si>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</si>
  <si>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</si>
  <si>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</si>
  <si>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 xml:space="preserve">953 0412 77003S4640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</si>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</sst>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9" fontId="12" fillId="0" borderId="46">
      <alignment horizontal="center"/>
    </xf>
    <xf numFmtId="4" fontId="12" fillId="0" borderId="46">
      <alignment horizontal="right" shrinkToFit="1"/>
    </xf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3">
    <cellStyle name="xl42" xfId="1"/>
    <cellStyle name="xl5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showGridLines="0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2.7109375" bestFit="1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434</v>
      </c>
    </row>
    <row r="7" spans="1:6" ht="23.25" customHeight="1">
      <c r="A7" s="11" t="s">
        <v>10</v>
      </c>
      <c r="B7" s="126" t="s">
        <v>433</v>
      </c>
      <c r="C7" s="126"/>
      <c r="D7" s="126"/>
      <c r="E7" s="3" t="s">
        <v>11</v>
      </c>
      <c r="F7" s="12" t="s">
        <v>17</v>
      </c>
    </row>
    <row r="8" spans="1:6">
      <c r="A8" s="11" t="s">
        <v>435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18</v>
      </c>
      <c r="B10" s="122"/>
      <c r="C10" s="122"/>
      <c r="D10" s="122"/>
      <c r="E10" s="1"/>
      <c r="F10" s="17"/>
    </row>
    <row r="11" spans="1:6" ht="4.1500000000000004" customHeight="1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47760505.990000002</v>
      </c>
      <c r="E19" s="28">
        <v>4280314.74</v>
      </c>
      <c r="F19" s="27">
        <f>IF(OR(D19="-",IF(E19="-",0,E19)&gt;=IF(D19="-",0,D19)),"-",IF(D19="-",0,D19)-IF(E19="-",0,E19))</f>
        <v>43480191.25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24239610</v>
      </c>
      <c r="E21" s="37">
        <v>2813894.37</v>
      </c>
      <c r="F21" s="38">
        <f t="shared" ref="F21:F52" si="0">IF(OR(D21="-",IF(E21="-",0,E21)&gt;=IF(D21="-",0,D21)),"-",IF(D21="-",0,D21)-IF(E21="-",0,E21))</f>
        <v>21425715.629999999</v>
      </c>
    </row>
    <row r="22" spans="1:6">
      <c r="A22" s="34" t="s">
        <v>34</v>
      </c>
      <c r="B22" s="35" t="s">
        <v>29</v>
      </c>
      <c r="C22" s="36" t="s">
        <v>35</v>
      </c>
      <c r="D22" s="37">
        <v>5150000</v>
      </c>
      <c r="E22" s="37">
        <v>248223.9</v>
      </c>
      <c r="F22" s="38">
        <f t="shared" si="0"/>
        <v>4901776.0999999996</v>
      </c>
    </row>
    <row r="23" spans="1:6">
      <c r="A23" s="34" t="s">
        <v>36</v>
      </c>
      <c r="B23" s="35" t="s">
        <v>29</v>
      </c>
      <c r="C23" s="36" t="s">
        <v>37</v>
      </c>
      <c r="D23" s="37">
        <v>5150000</v>
      </c>
      <c r="E23" s="37">
        <v>248223.9</v>
      </c>
      <c r="F23" s="38">
        <f t="shared" si="0"/>
        <v>4901776.0999999996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248220.04</v>
      </c>
      <c r="F24" s="38">
        <f t="shared" si="0"/>
        <v>4391779.96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248120.08</v>
      </c>
      <c r="F25" s="38">
        <f t="shared" si="0"/>
        <v>4391879.92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99.96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489000</v>
      </c>
      <c r="E27" s="37" t="s">
        <v>44</v>
      </c>
      <c r="F27" s="38">
        <f t="shared" si="0"/>
        <v>489000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489000</v>
      </c>
      <c r="E28" s="37" t="s">
        <v>44</v>
      </c>
      <c r="F28" s="38">
        <f t="shared" si="0"/>
        <v>489000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21000</v>
      </c>
      <c r="E29" s="37">
        <v>3.86</v>
      </c>
      <c r="F29" s="38">
        <f t="shared" si="0"/>
        <v>20996.14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21000</v>
      </c>
      <c r="E30" s="37">
        <v>3.86</v>
      </c>
      <c r="F30" s="38">
        <f t="shared" si="0"/>
        <v>20996.14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3731000</v>
      </c>
      <c r="E31" s="37">
        <v>443820.73</v>
      </c>
      <c r="F31" s="38">
        <f t="shared" si="0"/>
        <v>3287179.27</v>
      </c>
    </row>
    <row r="32" spans="1:6" ht="22.5">
      <c r="A32" s="34" t="s">
        <v>55</v>
      </c>
      <c r="B32" s="35" t="s">
        <v>29</v>
      </c>
      <c r="C32" s="36" t="s">
        <v>56</v>
      </c>
      <c r="D32" s="37">
        <v>3731000</v>
      </c>
      <c r="E32" s="37">
        <v>443820.73</v>
      </c>
      <c r="F32" s="38">
        <f t="shared" si="0"/>
        <v>3287179.27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1098000</v>
      </c>
      <c r="E33" s="37">
        <v>193819.04</v>
      </c>
      <c r="F33" s="38">
        <f t="shared" si="0"/>
        <v>904180.96</v>
      </c>
    </row>
    <row r="34" spans="1:6" ht="101.25">
      <c r="A34" s="39" t="s">
        <v>59</v>
      </c>
      <c r="B34" s="35" t="s">
        <v>29</v>
      </c>
      <c r="C34" s="36" t="s">
        <v>60</v>
      </c>
      <c r="D34" s="37">
        <v>1098000</v>
      </c>
      <c r="E34" s="37">
        <v>193819.04</v>
      </c>
      <c r="F34" s="38">
        <f t="shared" si="0"/>
        <v>904180.96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17000</v>
      </c>
      <c r="E35" s="37">
        <v>1447.25</v>
      </c>
      <c r="F35" s="38">
        <f t="shared" si="0"/>
        <v>15552.75</v>
      </c>
    </row>
    <row r="36" spans="1:6" ht="112.5">
      <c r="A36" s="39" t="s">
        <v>63</v>
      </c>
      <c r="B36" s="35" t="s">
        <v>29</v>
      </c>
      <c r="C36" s="36" t="s">
        <v>64</v>
      </c>
      <c r="D36" s="37">
        <v>17000</v>
      </c>
      <c r="E36" s="37">
        <v>1447.25</v>
      </c>
      <c r="F36" s="38">
        <f t="shared" si="0"/>
        <v>15552.75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2616000</v>
      </c>
      <c r="E37" s="37">
        <v>282095.26</v>
      </c>
      <c r="F37" s="38">
        <f t="shared" si="0"/>
        <v>2333904.7400000002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2616000</v>
      </c>
      <c r="E38" s="37">
        <v>282095.26</v>
      </c>
      <c r="F38" s="38">
        <f t="shared" si="0"/>
        <v>2333904.7400000002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-33540.82</v>
      </c>
      <c r="F39" s="38" t="str">
        <f t="shared" si="0"/>
        <v>-</v>
      </c>
    </row>
    <row r="40" spans="1:6" ht="101.2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-33540.82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34500</v>
      </c>
      <c r="E41" s="37" t="s">
        <v>44</v>
      </c>
      <c r="F41" s="38">
        <f t="shared" si="0"/>
        <v>34500</v>
      </c>
    </row>
    <row r="42" spans="1:6">
      <c r="A42" s="34" t="s">
        <v>75</v>
      </c>
      <c r="B42" s="35" t="s">
        <v>29</v>
      </c>
      <c r="C42" s="36" t="s">
        <v>76</v>
      </c>
      <c r="D42" s="37">
        <v>34500</v>
      </c>
      <c r="E42" s="37" t="s">
        <v>44</v>
      </c>
      <c r="F42" s="38">
        <f t="shared" si="0"/>
        <v>34500</v>
      </c>
    </row>
    <row r="43" spans="1:6">
      <c r="A43" s="34" t="s">
        <v>75</v>
      </c>
      <c r="B43" s="35" t="s">
        <v>29</v>
      </c>
      <c r="C43" s="36" t="s">
        <v>77</v>
      </c>
      <c r="D43" s="37">
        <v>34500</v>
      </c>
      <c r="E43" s="37" t="s">
        <v>44</v>
      </c>
      <c r="F43" s="38">
        <f t="shared" si="0"/>
        <v>34500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34500</v>
      </c>
      <c r="E44" s="37" t="s">
        <v>44</v>
      </c>
      <c r="F44" s="38">
        <f t="shared" si="0"/>
        <v>34500</v>
      </c>
    </row>
    <row r="45" spans="1:6">
      <c r="A45" s="34" t="s">
        <v>80</v>
      </c>
      <c r="B45" s="35" t="s">
        <v>29</v>
      </c>
      <c r="C45" s="36" t="s">
        <v>81</v>
      </c>
      <c r="D45" s="37">
        <v>4023340</v>
      </c>
      <c r="E45" s="37">
        <v>278447.63</v>
      </c>
      <c r="F45" s="38">
        <f t="shared" si="0"/>
        <v>3744892.37</v>
      </c>
    </row>
    <row r="46" spans="1:6">
      <c r="A46" s="34" t="s">
        <v>82</v>
      </c>
      <c r="B46" s="35" t="s">
        <v>29</v>
      </c>
      <c r="C46" s="36" t="s">
        <v>83</v>
      </c>
      <c r="D46" s="37">
        <v>345000</v>
      </c>
      <c r="E46" s="37">
        <v>41714.92</v>
      </c>
      <c r="F46" s="38">
        <f t="shared" si="0"/>
        <v>303285.08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345000</v>
      </c>
      <c r="E47" s="37">
        <v>41714.92</v>
      </c>
      <c r="F47" s="38">
        <f t="shared" si="0"/>
        <v>303285.08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345000</v>
      </c>
      <c r="E48" s="37">
        <v>41207.440000000002</v>
      </c>
      <c r="F48" s="38">
        <f t="shared" si="0"/>
        <v>303792.56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507.48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3678340</v>
      </c>
      <c r="E50" s="37">
        <v>236732.71</v>
      </c>
      <c r="F50" s="38">
        <f t="shared" si="0"/>
        <v>3441607.29</v>
      </c>
    </row>
    <row r="51" spans="1:6">
      <c r="A51" s="34" t="s">
        <v>92</v>
      </c>
      <c r="B51" s="35" t="s">
        <v>29</v>
      </c>
      <c r="C51" s="36" t="s">
        <v>93</v>
      </c>
      <c r="D51" s="37">
        <v>1444540</v>
      </c>
      <c r="E51" s="37">
        <v>97054</v>
      </c>
      <c r="F51" s="38">
        <f t="shared" si="0"/>
        <v>1347486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1444540</v>
      </c>
      <c r="E52" s="37">
        <v>97054</v>
      </c>
      <c r="F52" s="38">
        <f t="shared" si="0"/>
        <v>1347486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1444540</v>
      </c>
      <c r="E53" s="37">
        <v>27788</v>
      </c>
      <c r="F53" s="38">
        <f t="shared" ref="F53:F84" si="1">IF(OR(D53="-",IF(E53="-",0,E53)&gt;=IF(D53="-",0,D53)),"-",IF(D53="-",0,D53)-IF(E53="-",0,E53))</f>
        <v>1416752</v>
      </c>
    </row>
    <row r="54" spans="1:6" ht="56.2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69266</v>
      </c>
      <c r="F54" s="38" t="str">
        <f t="shared" si="1"/>
        <v>-</v>
      </c>
    </row>
    <row r="55" spans="1:6">
      <c r="A55" s="34" t="s">
        <v>100</v>
      </c>
      <c r="B55" s="35" t="s">
        <v>29</v>
      </c>
      <c r="C55" s="36" t="s">
        <v>101</v>
      </c>
      <c r="D55" s="37">
        <v>2233800</v>
      </c>
      <c r="E55" s="37">
        <v>139678.71</v>
      </c>
      <c r="F55" s="38">
        <f t="shared" si="1"/>
        <v>2094121.29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2233800</v>
      </c>
      <c r="E56" s="37">
        <v>139678.71</v>
      </c>
      <c r="F56" s="38">
        <f t="shared" si="1"/>
        <v>2094121.29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2233800</v>
      </c>
      <c r="E57" s="37">
        <v>137539.82</v>
      </c>
      <c r="F57" s="38">
        <f t="shared" si="1"/>
        <v>2096260.18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2138.89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11300770</v>
      </c>
      <c r="E59" s="37">
        <v>1843402.11</v>
      </c>
      <c r="F59" s="38">
        <f t="shared" si="1"/>
        <v>9457367.8900000006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10778270</v>
      </c>
      <c r="E60" s="37">
        <v>1754103.83</v>
      </c>
      <c r="F60" s="38">
        <f t="shared" si="1"/>
        <v>9024166.1699999999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10711200</v>
      </c>
      <c r="E61" s="37">
        <v>1748864.64</v>
      </c>
      <c r="F61" s="38">
        <f t="shared" si="1"/>
        <v>8962335.3599999994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10711200</v>
      </c>
      <c r="E62" s="37">
        <v>1748864.64</v>
      </c>
      <c r="F62" s="38">
        <f t="shared" si="1"/>
        <v>8962335.3599999994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38650</v>
      </c>
      <c r="E63" s="37">
        <v>5239.1899999999996</v>
      </c>
      <c r="F63" s="38">
        <f t="shared" si="1"/>
        <v>33410.81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38650</v>
      </c>
      <c r="E64" s="37">
        <v>5239.1899999999996</v>
      </c>
      <c r="F64" s="38">
        <f t="shared" si="1"/>
        <v>33410.81</v>
      </c>
    </row>
    <row r="65" spans="1:7" ht="33.75">
      <c r="A65" s="34" t="s">
        <v>120</v>
      </c>
      <c r="B65" s="35" t="s">
        <v>29</v>
      </c>
      <c r="C65" s="36" t="s">
        <v>121</v>
      </c>
      <c r="D65" s="37">
        <v>28420</v>
      </c>
      <c r="E65" s="37" t="s">
        <v>44</v>
      </c>
      <c r="F65" s="38">
        <f t="shared" si="1"/>
        <v>28420</v>
      </c>
    </row>
    <row r="66" spans="1:7" ht="33.75">
      <c r="A66" s="34" t="s">
        <v>122</v>
      </c>
      <c r="B66" s="35" t="s">
        <v>29</v>
      </c>
      <c r="C66" s="36" t="s">
        <v>123</v>
      </c>
      <c r="D66" s="37">
        <v>28420</v>
      </c>
      <c r="E66" s="37" t="s">
        <v>44</v>
      </c>
      <c r="F66" s="38">
        <f t="shared" si="1"/>
        <v>28420</v>
      </c>
    </row>
    <row r="67" spans="1:7" ht="45">
      <c r="A67" s="34" t="s">
        <v>124</v>
      </c>
      <c r="B67" s="35" t="s">
        <v>29</v>
      </c>
      <c r="C67" s="36" t="s">
        <v>125</v>
      </c>
      <c r="D67" s="37">
        <v>28420</v>
      </c>
      <c r="E67" s="37" t="s">
        <v>44</v>
      </c>
      <c r="F67" s="38">
        <f t="shared" si="1"/>
        <v>28420</v>
      </c>
    </row>
    <row r="68" spans="1:7" ht="67.5">
      <c r="A68" s="39" t="s">
        <v>126</v>
      </c>
      <c r="B68" s="35" t="s">
        <v>29</v>
      </c>
      <c r="C68" s="36" t="s">
        <v>127</v>
      </c>
      <c r="D68" s="37">
        <v>522500</v>
      </c>
      <c r="E68" s="37">
        <v>89298.28</v>
      </c>
      <c r="F68" s="38">
        <f t="shared" si="1"/>
        <v>433201.72</v>
      </c>
    </row>
    <row r="69" spans="1:7" ht="67.5">
      <c r="A69" s="39" t="s">
        <v>128</v>
      </c>
      <c r="B69" s="35" t="s">
        <v>29</v>
      </c>
      <c r="C69" s="36" t="s">
        <v>129</v>
      </c>
      <c r="D69" s="37">
        <v>522500</v>
      </c>
      <c r="E69" s="37">
        <v>89298.28</v>
      </c>
      <c r="F69" s="38">
        <f t="shared" si="1"/>
        <v>433201.72</v>
      </c>
    </row>
    <row r="70" spans="1:7" ht="67.5">
      <c r="A70" s="34" t="s">
        <v>130</v>
      </c>
      <c r="B70" s="35" t="s">
        <v>29</v>
      </c>
      <c r="C70" s="36" t="s">
        <v>131</v>
      </c>
      <c r="D70" s="37">
        <v>522500</v>
      </c>
      <c r="E70" s="37">
        <v>89298.28</v>
      </c>
      <c r="F70" s="38">
        <f t="shared" si="1"/>
        <v>433201.72</v>
      </c>
    </row>
    <row r="71" spans="1:7">
      <c r="A71" s="34" t="s">
        <v>132</v>
      </c>
      <c r="B71" s="35" t="s">
        <v>29</v>
      </c>
      <c r="C71" s="36" t="s">
        <v>133</v>
      </c>
      <c r="D71" s="37">
        <v>23520895.989999998</v>
      </c>
      <c r="E71" s="37">
        <v>1466420.37</v>
      </c>
      <c r="F71" s="38">
        <f t="shared" si="1"/>
        <v>22054475.619999997</v>
      </c>
      <c r="G71" s="109"/>
    </row>
    <row r="72" spans="1:7" ht="33.75">
      <c r="A72" s="34" t="s">
        <v>134</v>
      </c>
      <c r="B72" s="35" t="s">
        <v>29</v>
      </c>
      <c r="C72" s="36" t="s">
        <v>135</v>
      </c>
      <c r="D72" s="37">
        <v>23520895.989999998</v>
      </c>
      <c r="E72" s="37">
        <v>5751045</v>
      </c>
      <c r="F72" s="38">
        <f t="shared" si="1"/>
        <v>17769850.989999998</v>
      </c>
    </row>
    <row r="73" spans="1:7" ht="22.5">
      <c r="A73" s="34" t="s">
        <v>136</v>
      </c>
      <c r="B73" s="35" t="s">
        <v>29</v>
      </c>
      <c r="C73" s="36" t="s">
        <v>137</v>
      </c>
      <c r="D73" s="37">
        <v>15737200</v>
      </c>
      <c r="E73" s="37">
        <v>5677950</v>
      </c>
      <c r="F73" s="38">
        <f t="shared" si="1"/>
        <v>10059250</v>
      </c>
    </row>
    <row r="74" spans="1:7">
      <c r="A74" s="34" t="s">
        <v>138</v>
      </c>
      <c r="B74" s="35" t="s">
        <v>29</v>
      </c>
      <c r="C74" s="36" t="s">
        <v>139</v>
      </c>
      <c r="D74" s="37">
        <v>15737200</v>
      </c>
      <c r="E74" s="37">
        <v>5677950</v>
      </c>
      <c r="F74" s="38">
        <f t="shared" si="1"/>
        <v>10059250</v>
      </c>
    </row>
    <row r="75" spans="1:7" ht="22.5">
      <c r="A75" s="34" t="s">
        <v>140</v>
      </c>
      <c r="B75" s="35" t="s">
        <v>29</v>
      </c>
      <c r="C75" s="36" t="s">
        <v>141</v>
      </c>
      <c r="D75" s="37">
        <v>15737200</v>
      </c>
      <c r="E75" s="37">
        <v>5677950</v>
      </c>
      <c r="F75" s="38">
        <f t="shared" si="1"/>
        <v>10059250</v>
      </c>
    </row>
    <row r="76" spans="1:7" ht="33.75">
      <c r="A76" s="34" t="s">
        <v>142</v>
      </c>
      <c r="B76" s="35" t="s">
        <v>29</v>
      </c>
      <c r="C76" s="36" t="s">
        <v>143</v>
      </c>
      <c r="D76" s="37">
        <v>8926500</v>
      </c>
      <c r="E76" s="37">
        <v>2677950</v>
      </c>
      <c r="F76" s="38">
        <f t="shared" si="1"/>
        <v>6248550</v>
      </c>
    </row>
    <row r="77" spans="1:7" ht="33.75">
      <c r="A77" s="34" t="s">
        <v>144</v>
      </c>
      <c r="B77" s="35" t="s">
        <v>29</v>
      </c>
      <c r="C77" s="36" t="s">
        <v>145</v>
      </c>
      <c r="D77" s="37">
        <v>6810700</v>
      </c>
      <c r="E77" s="37">
        <v>3000000</v>
      </c>
      <c r="F77" s="38">
        <f t="shared" si="1"/>
        <v>3810700</v>
      </c>
    </row>
    <row r="78" spans="1:7" ht="22.5">
      <c r="A78" s="34" t="s">
        <v>146</v>
      </c>
      <c r="B78" s="35" t="s">
        <v>29</v>
      </c>
      <c r="C78" s="36" t="s">
        <v>147</v>
      </c>
      <c r="D78" s="37">
        <v>3536408</v>
      </c>
      <c r="E78" s="37" t="s">
        <v>44</v>
      </c>
      <c r="F78" s="38">
        <f t="shared" si="1"/>
        <v>3536408</v>
      </c>
    </row>
    <row r="79" spans="1:7" ht="67.5">
      <c r="A79" s="39" t="s">
        <v>148</v>
      </c>
      <c r="B79" s="35" t="s">
        <v>29</v>
      </c>
      <c r="C79" s="36" t="s">
        <v>149</v>
      </c>
      <c r="D79" s="37">
        <v>3196000</v>
      </c>
      <c r="E79" s="37" t="s">
        <v>44</v>
      </c>
      <c r="F79" s="38">
        <f t="shared" si="1"/>
        <v>3196000</v>
      </c>
    </row>
    <row r="80" spans="1:7" ht="78.75">
      <c r="A80" s="39" t="s">
        <v>150</v>
      </c>
      <c r="B80" s="35" t="s">
        <v>29</v>
      </c>
      <c r="C80" s="36" t="s">
        <v>151</v>
      </c>
      <c r="D80" s="37">
        <v>3196000</v>
      </c>
      <c r="E80" s="37" t="s">
        <v>44</v>
      </c>
      <c r="F80" s="38">
        <f t="shared" si="1"/>
        <v>3196000</v>
      </c>
    </row>
    <row r="81" spans="1:6">
      <c r="A81" s="34" t="s">
        <v>152</v>
      </c>
      <c r="B81" s="35" t="s">
        <v>29</v>
      </c>
      <c r="C81" s="36" t="s">
        <v>153</v>
      </c>
      <c r="D81" s="37">
        <v>340408</v>
      </c>
      <c r="E81" s="37" t="s">
        <v>44</v>
      </c>
      <c r="F81" s="38">
        <f t="shared" si="1"/>
        <v>340408</v>
      </c>
    </row>
    <row r="82" spans="1:6">
      <c r="A82" s="34" t="s">
        <v>154</v>
      </c>
      <c r="B82" s="35" t="s">
        <v>29</v>
      </c>
      <c r="C82" s="36" t="s">
        <v>155</v>
      </c>
      <c r="D82" s="37">
        <v>340408</v>
      </c>
      <c r="E82" s="37" t="s">
        <v>44</v>
      </c>
      <c r="F82" s="38">
        <f t="shared" si="1"/>
        <v>340408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258100</v>
      </c>
      <c r="E83" s="37">
        <v>73095</v>
      </c>
      <c r="F83" s="38">
        <f t="shared" si="1"/>
        <v>185005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1000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3520</v>
      </c>
      <c r="F85" s="38" t="str">
        <f t="shared" ref="F85:F100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257100</v>
      </c>
      <c r="E86" s="37">
        <v>69575</v>
      </c>
      <c r="F86" s="38">
        <f t="shared" si="2"/>
        <v>187525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257100</v>
      </c>
      <c r="E87" s="37">
        <v>69575</v>
      </c>
      <c r="F87" s="38">
        <f t="shared" si="2"/>
        <v>187525</v>
      </c>
    </row>
    <row r="88" spans="1:6">
      <c r="A88" s="34" t="s">
        <v>166</v>
      </c>
      <c r="B88" s="35" t="s">
        <v>29</v>
      </c>
      <c r="C88" s="36" t="s">
        <v>167</v>
      </c>
      <c r="D88" s="37">
        <v>3989187.99</v>
      </c>
      <c r="E88" s="37" t="s">
        <v>44</v>
      </c>
      <c r="F88" s="38">
        <f t="shared" si="2"/>
        <v>3989187.99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1561887.99</v>
      </c>
      <c r="E89" s="37" t="s">
        <v>44</v>
      </c>
      <c r="F89" s="38">
        <f t="shared" si="2"/>
        <v>1561887.99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1561887.99</v>
      </c>
      <c r="E90" s="37" t="s">
        <v>44</v>
      </c>
      <c r="F90" s="38">
        <f t="shared" si="2"/>
        <v>1561887.99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2427300</v>
      </c>
      <c r="E91" s="37" t="s">
        <v>44</v>
      </c>
      <c r="F91" s="38">
        <f t="shared" si="2"/>
        <v>2427300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2427300</v>
      </c>
      <c r="E92" s="37" t="s">
        <v>44</v>
      </c>
      <c r="F92" s="38">
        <f t="shared" si="2"/>
        <v>2427300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2427300</v>
      </c>
      <c r="E93" s="37" t="s">
        <v>44</v>
      </c>
      <c r="F93" s="38">
        <f t="shared" si="2"/>
        <v>2427300</v>
      </c>
    </row>
    <row r="94" spans="1:6" ht="56.25">
      <c r="A94" s="34" t="s">
        <v>178</v>
      </c>
      <c r="B94" s="35" t="s">
        <v>29</v>
      </c>
      <c r="C94" s="36" t="s">
        <v>179</v>
      </c>
      <c r="D94" s="37" t="s">
        <v>44</v>
      </c>
      <c r="E94" s="37">
        <v>300413.44</v>
      </c>
      <c r="F94" s="38" t="str">
        <f t="shared" si="2"/>
        <v>-</v>
      </c>
    </row>
    <row r="95" spans="1:6" ht="78.75">
      <c r="A95" s="39" t="s">
        <v>180</v>
      </c>
      <c r="B95" s="35" t="s">
        <v>29</v>
      </c>
      <c r="C95" s="36" t="s">
        <v>181</v>
      </c>
      <c r="D95" s="37" t="s">
        <v>44</v>
      </c>
      <c r="E95" s="37">
        <v>300413.44</v>
      </c>
      <c r="F95" s="38" t="str">
        <f t="shared" si="2"/>
        <v>-</v>
      </c>
    </row>
    <row r="96" spans="1:6" ht="67.5">
      <c r="A96" s="39" t="s">
        <v>182</v>
      </c>
      <c r="B96" s="35" t="s">
        <v>29</v>
      </c>
      <c r="C96" s="36" t="s">
        <v>183</v>
      </c>
      <c r="D96" s="37" t="s">
        <v>44</v>
      </c>
      <c r="E96" s="37">
        <v>300413.44</v>
      </c>
      <c r="F96" s="38" t="str">
        <f t="shared" si="2"/>
        <v>-</v>
      </c>
    </row>
    <row r="97" spans="1:6" ht="4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300413.44</v>
      </c>
      <c r="F97" s="38" t="str">
        <f t="shared" si="2"/>
        <v>-</v>
      </c>
    </row>
    <row r="98" spans="1:6" ht="33.7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-4585038.07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-4585038.07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 t="s">
        <v>44</v>
      </c>
      <c r="E100" s="37">
        <v>-4585038.07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06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192</v>
      </c>
      <c r="B2" s="122"/>
      <c r="C2" s="122"/>
      <c r="D2" s="122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0" t="s">
        <v>20</v>
      </c>
      <c r="C4" s="127" t="s">
        <v>194</v>
      </c>
      <c r="D4" s="113" t="s">
        <v>22</v>
      </c>
      <c r="E4" s="132" t="s">
        <v>23</v>
      </c>
      <c r="F4" s="119" t="s">
        <v>24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195</v>
      </c>
      <c r="B13" s="52" t="s">
        <v>196</v>
      </c>
      <c r="C13" s="53" t="s">
        <v>197</v>
      </c>
      <c r="D13" s="54">
        <v>48963030</v>
      </c>
      <c r="E13" s="55">
        <v>2335275.4</v>
      </c>
      <c r="F13" s="56">
        <f>IF(OR(D13="-",IF(E13="-",0,E13)&gt;=IF(D13="-",0,D13)),"-",IF(D13="-",0,D13)-IF(E13="-",0,E13))</f>
        <v>46627754.600000001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48963030</v>
      </c>
      <c r="E15" s="55">
        <v>2335275.4</v>
      </c>
      <c r="F15" s="56">
        <f t="shared" ref="F15:F46" si="0">IF(OR(D15="-",IF(E15="-",0,E15)&gt;=IF(D15="-",0,D15)),"-",IF(D15="-",0,D15)-IF(E15="-",0,E15))</f>
        <v>46627754.600000001</v>
      </c>
    </row>
    <row r="16" spans="1:6" ht="33.75">
      <c r="A16" s="24" t="s">
        <v>200</v>
      </c>
      <c r="B16" s="63" t="s">
        <v>196</v>
      </c>
      <c r="C16" s="26" t="s">
        <v>201</v>
      </c>
      <c r="D16" s="27">
        <v>48592224.439999998</v>
      </c>
      <c r="E16" s="64">
        <v>2335275.4</v>
      </c>
      <c r="F16" s="65">
        <f t="shared" si="0"/>
        <v>46256949.039999999</v>
      </c>
    </row>
    <row r="17" spans="1:6">
      <c r="A17" s="24" t="s">
        <v>202</v>
      </c>
      <c r="B17" s="63" t="s">
        <v>196</v>
      </c>
      <c r="C17" s="26" t="s">
        <v>203</v>
      </c>
      <c r="D17" s="27">
        <v>10042822.57</v>
      </c>
      <c r="E17" s="64">
        <v>953216.65</v>
      </c>
      <c r="F17" s="65">
        <f t="shared" si="0"/>
        <v>9089605.9199999999</v>
      </c>
    </row>
    <row r="18" spans="1:6" ht="45">
      <c r="A18" s="24" t="s">
        <v>204</v>
      </c>
      <c r="B18" s="63" t="s">
        <v>196</v>
      </c>
      <c r="C18" s="26" t="s">
        <v>205</v>
      </c>
      <c r="D18" s="27">
        <v>9003303.7699999996</v>
      </c>
      <c r="E18" s="64">
        <v>789654.52</v>
      </c>
      <c r="F18" s="65">
        <f t="shared" si="0"/>
        <v>8213649.25</v>
      </c>
    </row>
    <row r="19" spans="1:6" ht="45">
      <c r="A19" s="24" t="s">
        <v>206</v>
      </c>
      <c r="B19" s="63" t="s">
        <v>196</v>
      </c>
      <c r="C19" s="26" t="s">
        <v>207</v>
      </c>
      <c r="D19" s="27">
        <v>8337423.7699999996</v>
      </c>
      <c r="E19" s="64">
        <v>734164.52</v>
      </c>
      <c r="F19" s="65">
        <f t="shared" si="0"/>
        <v>7603259.25</v>
      </c>
    </row>
    <row r="20" spans="1:6" ht="22.5">
      <c r="A20" s="24" t="s">
        <v>208</v>
      </c>
      <c r="B20" s="63" t="s">
        <v>196</v>
      </c>
      <c r="C20" s="26" t="s">
        <v>209</v>
      </c>
      <c r="D20" s="27">
        <v>5826441.5</v>
      </c>
      <c r="E20" s="64">
        <v>441468.86</v>
      </c>
      <c r="F20" s="65">
        <f t="shared" si="0"/>
        <v>5384972.6399999997</v>
      </c>
    </row>
    <row r="21" spans="1:6" ht="33.75">
      <c r="A21" s="24" t="s">
        <v>210</v>
      </c>
      <c r="B21" s="63" t="s">
        <v>196</v>
      </c>
      <c r="C21" s="26" t="s">
        <v>211</v>
      </c>
      <c r="D21" s="27">
        <v>1615986.69</v>
      </c>
      <c r="E21" s="64">
        <v>292695.65999999997</v>
      </c>
      <c r="F21" s="65">
        <f t="shared" si="0"/>
        <v>1323291.03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370217.04</v>
      </c>
      <c r="E22" s="64" t="s">
        <v>44</v>
      </c>
      <c r="F22" s="65">
        <f t="shared" si="0"/>
        <v>370217.04</v>
      </c>
    </row>
    <row r="23" spans="1:6">
      <c r="A23" s="24" t="s">
        <v>214</v>
      </c>
      <c r="B23" s="63" t="s">
        <v>196</v>
      </c>
      <c r="C23" s="26" t="s">
        <v>215</v>
      </c>
      <c r="D23" s="27">
        <v>520258.54</v>
      </c>
      <c r="E23" s="64" t="s">
        <v>44</v>
      </c>
      <c r="F23" s="65">
        <f t="shared" si="0"/>
        <v>520258.54</v>
      </c>
    </row>
    <row r="24" spans="1:6">
      <c r="A24" s="24" t="s">
        <v>216</v>
      </c>
      <c r="B24" s="63" t="s">
        <v>196</v>
      </c>
      <c r="C24" s="26" t="s">
        <v>217</v>
      </c>
      <c r="D24" s="27">
        <v>1000</v>
      </c>
      <c r="E24" s="64" t="s">
        <v>44</v>
      </c>
      <c r="F24" s="65">
        <f t="shared" si="0"/>
        <v>1000</v>
      </c>
    </row>
    <row r="25" spans="1:6">
      <c r="A25" s="24" t="s">
        <v>214</v>
      </c>
      <c r="B25" s="63" t="s">
        <v>196</v>
      </c>
      <c r="C25" s="26" t="s">
        <v>218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665880</v>
      </c>
      <c r="E26" s="64">
        <v>55490</v>
      </c>
      <c r="F26" s="65">
        <f t="shared" si="0"/>
        <v>610390</v>
      </c>
    </row>
    <row r="27" spans="1:6">
      <c r="A27" s="24" t="s">
        <v>166</v>
      </c>
      <c r="B27" s="63" t="s">
        <v>196</v>
      </c>
      <c r="C27" s="26" t="s">
        <v>221</v>
      </c>
      <c r="D27" s="27">
        <v>527200</v>
      </c>
      <c r="E27" s="64">
        <v>43933.33</v>
      </c>
      <c r="F27" s="65">
        <f t="shared" si="0"/>
        <v>483266.67</v>
      </c>
    </row>
    <row r="28" spans="1:6">
      <c r="A28" s="24" t="s">
        <v>166</v>
      </c>
      <c r="B28" s="63" t="s">
        <v>196</v>
      </c>
      <c r="C28" s="26" t="s">
        <v>222</v>
      </c>
      <c r="D28" s="27">
        <v>110940</v>
      </c>
      <c r="E28" s="64">
        <v>9245</v>
      </c>
      <c r="F28" s="65">
        <f t="shared" si="0"/>
        <v>101695</v>
      </c>
    </row>
    <row r="29" spans="1:6">
      <c r="A29" s="24" t="s">
        <v>166</v>
      </c>
      <c r="B29" s="63" t="s">
        <v>196</v>
      </c>
      <c r="C29" s="26" t="s">
        <v>223</v>
      </c>
      <c r="D29" s="27">
        <v>27740</v>
      </c>
      <c r="E29" s="64">
        <v>2311.67</v>
      </c>
      <c r="F29" s="65">
        <f t="shared" si="0"/>
        <v>25428.33</v>
      </c>
    </row>
    <row r="30" spans="1:6" ht="33.75">
      <c r="A30" s="24" t="s">
        <v>224</v>
      </c>
      <c r="B30" s="63" t="s">
        <v>196</v>
      </c>
      <c r="C30" s="26" t="s">
        <v>225</v>
      </c>
      <c r="D30" s="27">
        <v>836480</v>
      </c>
      <c r="E30" s="64">
        <v>152623.32999999999</v>
      </c>
      <c r="F30" s="65">
        <f t="shared" si="0"/>
        <v>683856.67</v>
      </c>
    </row>
    <row r="31" spans="1:6" ht="22.5">
      <c r="A31" s="24" t="s">
        <v>219</v>
      </c>
      <c r="B31" s="63" t="s">
        <v>196</v>
      </c>
      <c r="C31" s="26" t="s">
        <v>226</v>
      </c>
      <c r="D31" s="27">
        <v>836480</v>
      </c>
      <c r="E31" s="64">
        <v>152623.32999999999</v>
      </c>
      <c r="F31" s="65">
        <f t="shared" si="0"/>
        <v>683856.67</v>
      </c>
    </row>
    <row r="32" spans="1:6">
      <c r="A32" s="24" t="s">
        <v>166</v>
      </c>
      <c r="B32" s="63" t="s">
        <v>196</v>
      </c>
      <c r="C32" s="26" t="s">
        <v>227</v>
      </c>
      <c r="D32" s="27">
        <v>637480</v>
      </c>
      <c r="E32" s="64">
        <v>53123.33</v>
      </c>
      <c r="F32" s="65">
        <f t="shared" si="0"/>
        <v>584356.67000000004</v>
      </c>
    </row>
    <row r="33" spans="1:6">
      <c r="A33" s="24" t="s">
        <v>166</v>
      </c>
      <c r="B33" s="63" t="s">
        <v>196</v>
      </c>
      <c r="C33" s="26" t="s">
        <v>228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229</v>
      </c>
      <c r="B34" s="63" t="s">
        <v>196</v>
      </c>
      <c r="C34" s="26" t="s">
        <v>230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231</v>
      </c>
      <c r="B35" s="63" t="s">
        <v>196</v>
      </c>
      <c r="C35" s="26" t="s">
        <v>232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233</v>
      </c>
      <c r="B36" s="63" t="s">
        <v>196</v>
      </c>
      <c r="C36" s="26" t="s">
        <v>234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235</v>
      </c>
      <c r="B37" s="63" t="s">
        <v>196</v>
      </c>
      <c r="C37" s="26" t="s">
        <v>236</v>
      </c>
      <c r="D37" s="27">
        <v>153038.79999999999</v>
      </c>
      <c r="E37" s="64">
        <v>10938.8</v>
      </c>
      <c r="F37" s="65">
        <f t="shared" si="0"/>
        <v>142100</v>
      </c>
    </row>
    <row r="38" spans="1:6" ht="33.75">
      <c r="A38" s="24" t="s">
        <v>231</v>
      </c>
      <c r="B38" s="63" t="s">
        <v>196</v>
      </c>
      <c r="C38" s="26" t="s">
        <v>237</v>
      </c>
      <c r="D38" s="27">
        <v>129038.8</v>
      </c>
      <c r="E38" s="64">
        <v>10938.8</v>
      </c>
      <c r="F38" s="65">
        <f t="shared" si="0"/>
        <v>118100</v>
      </c>
    </row>
    <row r="39" spans="1:6">
      <c r="A39" s="24" t="s">
        <v>216</v>
      </c>
      <c r="B39" s="63" t="s">
        <v>196</v>
      </c>
      <c r="C39" s="26" t="s">
        <v>238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212</v>
      </c>
      <c r="B40" s="63" t="s">
        <v>196</v>
      </c>
      <c r="C40" s="26" t="s">
        <v>239</v>
      </c>
      <c r="D40" s="27">
        <v>81600</v>
      </c>
      <c r="E40" s="64" t="s">
        <v>44</v>
      </c>
      <c r="F40" s="65">
        <f t="shared" si="0"/>
        <v>81600</v>
      </c>
    </row>
    <row r="41" spans="1:6">
      <c r="A41" s="24" t="s">
        <v>214</v>
      </c>
      <c r="B41" s="63" t="s">
        <v>196</v>
      </c>
      <c r="C41" s="26" t="s">
        <v>240</v>
      </c>
      <c r="D41" s="27">
        <v>36500</v>
      </c>
      <c r="E41" s="64" t="s">
        <v>44</v>
      </c>
      <c r="F41" s="65">
        <f t="shared" si="0"/>
        <v>36500</v>
      </c>
    </row>
    <row r="42" spans="1:6" ht="22.5">
      <c r="A42" s="24" t="s">
        <v>241</v>
      </c>
      <c r="B42" s="63" t="s">
        <v>196</v>
      </c>
      <c r="C42" s="26" t="s">
        <v>242</v>
      </c>
      <c r="D42" s="27">
        <v>24000</v>
      </c>
      <c r="E42" s="64" t="s">
        <v>44</v>
      </c>
      <c r="F42" s="65">
        <f t="shared" si="0"/>
        <v>24000</v>
      </c>
    </row>
    <row r="43" spans="1:6">
      <c r="A43" s="24" t="s">
        <v>214</v>
      </c>
      <c r="B43" s="63" t="s">
        <v>196</v>
      </c>
      <c r="C43" s="26" t="s">
        <v>243</v>
      </c>
      <c r="D43" s="27">
        <v>24000</v>
      </c>
      <c r="E43" s="64" t="s">
        <v>44</v>
      </c>
      <c r="F43" s="65">
        <f t="shared" si="0"/>
        <v>24000</v>
      </c>
    </row>
    <row r="44" spans="1:6">
      <c r="A44" s="24" t="s">
        <v>244</v>
      </c>
      <c r="B44" s="63" t="s">
        <v>196</v>
      </c>
      <c r="C44" s="26" t="s">
        <v>245</v>
      </c>
      <c r="D44" s="27">
        <v>278300</v>
      </c>
      <c r="E44" s="64">
        <v>19770.88</v>
      </c>
      <c r="F44" s="65">
        <f t="shared" si="0"/>
        <v>258529.12</v>
      </c>
    </row>
    <row r="45" spans="1:6">
      <c r="A45" s="24" t="s">
        <v>246</v>
      </c>
      <c r="B45" s="63" t="s">
        <v>196</v>
      </c>
      <c r="C45" s="26" t="s">
        <v>247</v>
      </c>
      <c r="D45" s="27">
        <v>278300</v>
      </c>
      <c r="E45" s="64">
        <v>19770.88</v>
      </c>
      <c r="F45" s="65">
        <f t="shared" si="0"/>
        <v>258529.12</v>
      </c>
    </row>
    <row r="46" spans="1:6" ht="33.75">
      <c r="A46" s="24" t="s">
        <v>248</v>
      </c>
      <c r="B46" s="63" t="s">
        <v>196</v>
      </c>
      <c r="C46" s="26" t="s">
        <v>249</v>
      </c>
      <c r="D46" s="27">
        <v>278300</v>
      </c>
      <c r="E46" s="64">
        <v>19770.88</v>
      </c>
      <c r="F46" s="65">
        <f t="shared" si="0"/>
        <v>258529.12</v>
      </c>
    </row>
    <row r="47" spans="1:6" ht="22.5">
      <c r="A47" s="24" t="s">
        <v>208</v>
      </c>
      <c r="B47" s="63" t="s">
        <v>196</v>
      </c>
      <c r="C47" s="26" t="s">
        <v>250</v>
      </c>
      <c r="D47" s="27">
        <v>191232</v>
      </c>
      <c r="E47" s="64">
        <v>15185</v>
      </c>
      <c r="F47" s="65">
        <f t="shared" ref="F47:F78" si="1">IF(OR(D47="-",IF(E47="-",0,E47)&gt;=IF(D47="-",0,D47)),"-",IF(D47="-",0,D47)-IF(E47="-",0,E47))</f>
        <v>176047</v>
      </c>
    </row>
    <row r="48" spans="1:6" ht="33.75">
      <c r="A48" s="24" t="s">
        <v>210</v>
      </c>
      <c r="B48" s="63" t="s">
        <v>196</v>
      </c>
      <c r="C48" s="26" t="s">
        <v>251</v>
      </c>
      <c r="D48" s="27">
        <v>57752.06</v>
      </c>
      <c r="E48" s="64">
        <v>4585.88</v>
      </c>
      <c r="F48" s="65">
        <f t="shared" si="1"/>
        <v>53166.18</v>
      </c>
    </row>
    <row r="49" spans="1:6" ht="22.5">
      <c r="A49" s="24" t="s">
        <v>212</v>
      </c>
      <c r="B49" s="63" t="s">
        <v>196</v>
      </c>
      <c r="C49" s="26" t="s">
        <v>252</v>
      </c>
      <c r="D49" s="27">
        <v>9404.49</v>
      </c>
      <c r="E49" s="64" t="s">
        <v>44</v>
      </c>
      <c r="F49" s="65">
        <f t="shared" si="1"/>
        <v>9404.49</v>
      </c>
    </row>
    <row r="50" spans="1:6">
      <c r="A50" s="24" t="s">
        <v>214</v>
      </c>
      <c r="B50" s="63" t="s">
        <v>196</v>
      </c>
      <c r="C50" s="26" t="s">
        <v>253</v>
      </c>
      <c r="D50" s="27">
        <v>19911.45</v>
      </c>
      <c r="E50" s="64" t="s">
        <v>44</v>
      </c>
      <c r="F50" s="65">
        <f t="shared" si="1"/>
        <v>19911.45</v>
      </c>
    </row>
    <row r="51" spans="1:6" ht="22.5">
      <c r="A51" s="24" t="s">
        <v>254</v>
      </c>
      <c r="B51" s="63" t="s">
        <v>196</v>
      </c>
      <c r="C51" s="26" t="s">
        <v>255</v>
      </c>
      <c r="D51" s="27">
        <v>186600</v>
      </c>
      <c r="E51" s="64">
        <v>15550</v>
      </c>
      <c r="F51" s="65">
        <f t="shared" si="1"/>
        <v>171050</v>
      </c>
    </row>
    <row r="52" spans="1:6" ht="33.75">
      <c r="A52" s="24" t="s">
        <v>256</v>
      </c>
      <c r="B52" s="63" t="s">
        <v>196</v>
      </c>
      <c r="C52" s="26" t="s">
        <v>257</v>
      </c>
      <c r="D52" s="27">
        <v>186600</v>
      </c>
      <c r="E52" s="64">
        <v>15550</v>
      </c>
      <c r="F52" s="65">
        <f t="shared" si="1"/>
        <v>171050</v>
      </c>
    </row>
    <row r="53" spans="1:6" ht="56.25">
      <c r="A53" s="24" t="s">
        <v>258</v>
      </c>
      <c r="B53" s="63" t="s">
        <v>196</v>
      </c>
      <c r="C53" s="26" t="s">
        <v>259</v>
      </c>
      <c r="D53" s="27">
        <v>186600</v>
      </c>
      <c r="E53" s="64">
        <v>15550</v>
      </c>
      <c r="F53" s="65">
        <f t="shared" si="1"/>
        <v>171050</v>
      </c>
    </row>
    <row r="54" spans="1:6">
      <c r="A54" s="24" t="s">
        <v>166</v>
      </c>
      <c r="B54" s="63" t="s">
        <v>196</v>
      </c>
      <c r="C54" s="26" t="s">
        <v>260</v>
      </c>
      <c r="D54" s="27">
        <v>186600</v>
      </c>
      <c r="E54" s="64">
        <v>15550</v>
      </c>
      <c r="F54" s="65">
        <f t="shared" si="1"/>
        <v>171050</v>
      </c>
    </row>
    <row r="55" spans="1:6">
      <c r="A55" s="24" t="s">
        <v>261</v>
      </c>
      <c r="B55" s="63" t="s">
        <v>196</v>
      </c>
      <c r="C55" s="26" t="s">
        <v>262</v>
      </c>
      <c r="D55" s="27">
        <v>11023633.68</v>
      </c>
      <c r="E55" s="64">
        <v>170357.48</v>
      </c>
      <c r="F55" s="65">
        <f t="shared" si="1"/>
        <v>10853276.199999999</v>
      </c>
    </row>
    <row r="56" spans="1:6">
      <c r="A56" s="24" t="s">
        <v>263</v>
      </c>
      <c r="B56" s="63" t="s">
        <v>196</v>
      </c>
      <c r="C56" s="26" t="s">
        <v>264</v>
      </c>
      <c r="D56" s="27">
        <v>2044289.7</v>
      </c>
      <c r="E56" s="64">
        <v>170357.48</v>
      </c>
      <c r="F56" s="65">
        <f t="shared" si="1"/>
        <v>1873932.22</v>
      </c>
    </row>
    <row r="57" spans="1:6" ht="45">
      <c r="A57" s="24" t="s">
        <v>265</v>
      </c>
      <c r="B57" s="63" t="s">
        <v>196</v>
      </c>
      <c r="C57" s="26" t="s">
        <v>266</v>
      </c>
      <c r="D57" s="27">
        <v>2044289.7</v>
      </c>
      <c r="E57" s="64">
        <v>170357.48</v>
      </c>
      <c r="F57" s="65">
        <f t="shared" si="1"/>
        <v>1873932.22</v>
      </c>
    </row>
    <row r="58" spans="1:6">
      <c r="A58" s="24" t="s">
        <v>166</v>
      </c>
      <c r="B58" s="63" t="s">
        <v>196</v>
      </c>
      <c r="C58" s="26" t="s">
        <v>267</v>
      </c>
      <c r="D58" s="27">
        <v>2044289.7</v>
      </c>
      <c r="E58" s="64">
        <v>170357.48</v>
      </c>
      <c r="F58" s="65">
        <f t="shared" si="1"/>
        <v>1873932.22</v>
      </c>
    </row>
    <row r="59" spans="1:6">
      <c r="A59" s="24" t="s">
        <v>268</v>
      </c>
      <c r="B59" s="63" t="s">
        <v>196</v>
      </c>
      <c r="C59" s="26" t="s">
        <v>269</v>
      </c>
      <c r="D59" s="27">
        <v>7624543.9800000004</v>
      </c>
      <c r="E59" s="64" t="s">
        <v>44</v>
      </c>
      <c r="F59" s="65">
        <f t="shared" si="1"/>
        <v>7624543.9800000004</v>
      </c>
    </row>
    <row r="60" spans="1:6" ht="33.75">
      <c r="A60" s="24" t="s">
        <v>270</v>
      </c>
      <c r="B60" s="63" t="s">
        <v>196</v>
      </c>
      <c r="C60" s="26" t="s">
        <v>271</v>
      </c>
      <c r="D60" s="27">
        <v>2865593.13</v>
      </c>
      <c r="E60" s="64" t="s">
        <v>44</v>
      </c>
      <c r="F60" s="65">
        <f t="shared" si="1"/>
        <v>2865593.13</v>
      </c>
    </row>
    <row r="61" spans="1:6">
      <c r="A61" s="24" t="s">
        <v>214</v>
      </c>
      <c r="B61" s="63" t="s">
        <v>196</v>
      </c>
      <c r="C61" s="26" t="s">
        <v>272</v>
      </c>
      <c r="D61" s="27">
        <v>2865593.13</v>
      </c>
      <c r="E61" s="64" t="s">
        <v>44</v>
      </c>
      <c r="F61" s="65">
        <f t="shared" si="1"/>
        <v>2865593.13</v>
      </c>
    </row>
    <row r="62" spans="1:6" ht="67.5">
      <c r="A62" s="66" t="s">
        <v>273</v>
      </c>
      <c r="B62" s="63" t="s">
        <v>196</v>
      </c>
      <c r="C62" s="26" t="s">
        <v>274</v>
      </c>
      <c r="D62" s="27">
        <v>480314.59</v>
      </c>
      <c r="E62" s="64" t="s">
        <v>44</v>
      </c>
      <c r="F62" s="65">
        <f t="shared" si="1"/>
        <v>480314.59</v>
      </c>
    </row>
    <row r="63" spans="1:6">
      <c r="A63" s="24" t="s">
        <v>214</v>
      </c>
      <c r="B63" s="63" t="s">
        <v>196</v>
      </c>
      <c r="C63" s="26" t="s">
        <v>275</v>
      </c>
      <c r="D63" s="27">
        <v>273226.59999999998</v>
      </c>
      <c r="E63" s="64" t="s">
        <v>44</v>
      </c>
      <c r="F63" s="65">
        <f t="shared" si="1"/>
        <v>273226.59999999998</v>
      </c>
    </row>
    <row r="64" spans="1:6">
      <c r="A64" s="24" t="s">
        <v>214</v>
      </c>
      <c r="B64" s="63" t="s">
        <v>196</v>
      </c>
      <c r="C64" s="26" t="s">
        <v>276</v>
      </c>
      <c r="D64" s="27">
        <v>207087.99</v>
      </c>
      <c r="E64" s="64" t="s">
        <v>44</v>
      </c>
      <c r="F64" s="65">
        <f t="shared" si="1"/>
        <v>207087.99</v>
      </c>
    </row>
    <row r="65" spans="1:6" ht="45">
      <c r="A65" s="24" t="s">
        <v>277</v>
      </c>
      <c r="B65" s="63" t="s">
        <v>196</v>
      </c>
      <c r="C65" s="26" t="s">
        <v>278</v>
      </c>
      <c r="D65" s="27">
        <v>3614082</v>
      </c>
      <c r="E65" s="64" t="s">
        <v>44</v>
      </c>
      <c r="F65" s="65">
        <f t="shared" si="1"/>
        <v>3614082</v>
      </c>
    </row>
    <row r="66" spans="1:6">
      <c r="A66" s="24" t="s">
        <v>214</v>
      </c>
      <c r="B66" s="63" t="s">
        <v>196</v>
      </c>
      <c r="C66" s="26" t="s">
        <v>279</v>
      </c>
      <c r="D66" s="27">
        <v>62082</v>
      </c>
      <c r="E66" s="64" t="s">
        <v>44</v>
      </c>
      <c r="F66" s="65">
        <f t="shared" si="1"/>
        <v>62082</v>
      </c>
    </row>
    <row r="67" spans="1:6">
      <c r="A67" s="24" t="s">
        <v>214</v>
      </c>
      <c r="B67" s="63" t="s">
        <v>196</v>
      </c>
      <c r="C67" s="26" t="s">
        <v>280</v>
      </c>
      <c r="D67" s="27">
        <v>3552000</v>
      </c>
      <c r="E67" s="64" t="s">
        <v>44</v>
      </c>
      <c r="F67" s="65">
        <f t="shared" si="1"/>
        <v>3552000</v>
      </c>
    </row>
    <row r="68" spans="1:6" ht="33.75">
      <c r="A68" s="24" t="s">
        <v>281</v>
      </c>
      <c r="B68" s="63" t="s">
        <v>196</v>
      </c>
      <c r="C68" s="26" t="s">
        <v>282</v>
      </c>
      <c r="D68" s="27">
        <v>135200.13</v>
      </c>
      <c r="E68" s="64" t="s">
        <v>44</v>
      </c>
      <c r="F68" s="65">
        <f t="shared" si="1"/>
        <v>135200.13</v>
      </c>
    </row>
    <row r="69" spans="1:6">
      <c r="A69" s="24" t="s">
        <v>214</v>
      </c>
      <c r="B69" s="63" t="s">
        <v>196</v>
      </c>
      <c r="C69" s="26" t="s">
        <v>283</v>
      </c>
      <c r="D69" s="27">
        <v>37412</v>
      </c>
      <c r="E69" s="64" t="s">
        <v>44</v>
      </c>
      <c r="F69" s="65">
        <f t="shared" si="1"/>
        <v>37412</v>
      </c>
    </row>
    <row r="70" spans="1:6">
      <c r="A70" s="24" t="s">
        <v>214</v>
      </c>
      <c r="B70" s="63" t="s">
        <v>196</v>
      </c>
      <c r="C70" s="26" t="s">
        <v>284</v>
      </c>
      <c r="D70" s="27">
        <v>97788.13</v>
      </c>
      <c r="E70" s="64" t="s">
        <v>44</v>
      </c>
      <c r="F70" s="65">
        <f t="shared" si="1"/>
        <v>97788.13</v>
      </c>
    </row>
    <row r="71" spans="1:6" ht="45">
      <c r="A71" s="24" t="s">
        <v>285</v>
      </c>
      <c r="B71" s="63" t="s">
        <v>196</v>
      </c>
      <c r="C71" s="26" t="s">
        <v>286</v>
      </c>
      <c r="D71" s="27">
        <v>529354.13</v>
      </c>
      <c r="E71" s="64" t="s">
        <v>44</v>
      </c>
      <c r="F71" s="65">
        <f t="shared" si="1"/>
        <v>529354.13</v>
      </c>
    </row>
    <row r="72" spans="1:6">
      <c r="A72" s="24" t="s">
        <v>214</v>
      </c>
      <c r="B72" s="63" t="s">
        <v>196</v>
      </c>
      <c r="C72" s="26" t="s">
        <v>287</v>
      </c>
      <c r="D72" s="27">
        <v>13711</v>
      </c>
      <c r="E72" s="64" t="s">
        <v>44</v>
      </c>
      <c r="F72" s="65">
        <f t="shared" si="1"/>
        <v>13711</v>
      </c>
    </row>
    <row r="73" spans="1:6">
      <c r="A73" s="24" t="s">
        <v>214</v>
      </c>
      <c r="B73" s="63" t="s">
        <v>196</v>
      </c>
      <c r="C73" s="26" t="s">
        <v>288</v>
      </c>
      <c r="D73" s="27">
        <v>515643.13</v>
      </c>
      <c r="E73" s="64" t="s">
        <v>44</v>
      </c>
      <c r="F73" s="65">
        <f t="shared" si="1"/>
        <v>515643.13</v>
      </c>
    </row>
    <row r="74" spans="1:6">
      <c r="A74" s="24" t="s">
        <v>289</v>
      </c>
      <c r="B74" s="63" t="s">
        <v>196</v>
      </c>
      <c r="C74" s="26" t="s">
        <v>290</v>
      </c>
      <c r="D74" s="27">
        <v>1354800</v>
      </c>
      <c r="E74" s="64" t="s">
        <v>44</v>
      </c>
      <c r="F74" s="65">
        <f t="shared" si="1"/>
        <v>1354800</v>
      </c>
    </row>
    <row r="75" spans="1:6" ht="45">
      <c r="A75" s="24" t="s">
        <v>291</v>
      </c>
      <c r="B75" s="63" t="s">
        <v>196</v>
      </c>
      <c r="C75" s="26" t="s">
        <v>292</v>
      </c>
      <c r="D75" s="27">
        <v>1354800</v>
      </c>
      <c r="E75" s="64" t="s">
        <v>44</v>
      </c>
      <c r="F75" s="65">
        <f t="shared" si="1"/>
        <v>1354800</v>
      </c>
    </row>
    <row r="76" spans="1:6">
      <c r="A76" s="24" t="s">
        <v>214</v>
      </c>
      <c r="B76" s="63" t="s">
        <v>196</v>
      </c>
      <c r="C76" s="26" t="s">
        <v>293</v>
      </c>
      <c r="D76" s="27">
        <v>1208000</v>
      </c>
      <c r="E76" s="64" t="s">
        <v>44</v>
      </c>
      <c r="F76" s="65">
        <f t="shared" si="1"/>
        <v>1208000</v>
      </c>
    </row>
    <row r="77" spans="1:6">
      <c r="A77" s="24" t="s">
        <v>214</v>
      </c>
      <c r="B77" s="63" t="s">
        <v>196</v>
      </c>
      <c r="C77" s="26" t="s">
        <v>294</v>
      </c>
      <c r="D77" s="27">
        <v>146800</v>
      </c>
      <c r="E77" s="64" t="s">
        <v>44</v>
      </c>
      <c r="F77" s="65">
        <f t="shared" si="1"/>
        <v>146800</v>
      </c>
    </row>
    <row r="78" spans="1:6">
      <c r="A78" s="24" t="s">
        <v>295</v>
      </c>
      <c r="B78" s="63" t="s">
        <v>196</v>
      </c>
      <c r="C78" s="26" t="s">
        <v>296</v>
      </c>
      <c r="D78" s="27">
        <v>14606639.23</v>
      </c>
      <c r="E78" s="64">
        <v>149395.29999999999</v>
      </c>
      <c r="F78" s="65">
        <f t="shared" si="1"/>
        <v>14457243.93</v>
      </c>
    </row>
    <row r="79" spans="1:6">
      <c r="A79" s="24" t="s">
        <v>297</v>
      </c>
      <c r="B79" s="63" t="s">
        <v>196</v>
      </c>
      <c r="C79" s="26" t="s">
        <v>298</v>
      </c>
      <c r="D79" s="27">
        <v>516615.22</v>
      </c>
      <c r="E79" s="64" t="s">
        <v>44</v>
      </c>
      <c r="F79" s="65">
        <f t="shared" ref="F79:F110" si="2">IF(OR(D79="-",IF(E79="-",0,E79)&gt;=IF(D79="-",0,D79)),"-",IF(D79="-",0,D79)-IF(E79="-",0,E79))</f>
        <v>516615.22</v>
      </c>
    </row>
    <row r="80" spans="1:6" ht="45">
      <c r="A80" s="24" t="s">
        <v>299</v>
      </c>
      <c r="B80" s="63" t="s">
        <v>196</v>
      </c>
      <c r="C80" s="26" t="s">
        <v>300</v>
      </c>
      <c r="D80" s="27">
        <v>516615.22</v>
      </c>
      <c r="E80" s="64" t="s">
        <v>44</v>
      </c>
      <c r="F80" s="65">
        <f t="shared" si="2"/>
        <v>516615.22</v>
      </c>
    </row>
    <row r="81" spans="1:6">
      <c r="A81" s="24" t="s">
        <v>214</v>
      </c>
      <c r="B81" s="63" t="s">
        <v>196</v>
      </c>
      <c r="C81" s="26" t="s">
        <v>301</v>
      </c>
      <c r="D81" s="27">
        <v>516615.22</v>
      </c>
      <c r="E81" s="64" t="s">
        <v>44</v>
      </c>
      <c r="F81" s="65">
        <f t="shared" si="2"/>
        <v>516615.22</v>
      </c>
    </row>
    <row r="82" spans="1:6">
      <c r="A82" s="24" t="s">
        <v>302</v>
      </c>
      <c r="B82" s="63" t="s">
        <v>196</v>
      </c>
      <c r="C82" s="26" t="s">
        <v>303</v>
      </c>
      <c r="D82" s="27">
        <v>1220496.5</v>
      </c>
      <c r="E82" s="64" t="s">
        <v>44</v>
      </c>
      <c r="F82" s="65">
        <f t="shared" si="2"/>
        <v>1220496.5</v>
      </c>
    </row>
    <row r="83" spans="1:6" ht="45">
      <c r="A83" s="24" t="s">
        <v>304</v>
      </c>
      <c r="B83" s="63" t="s">
        <v>196</v>
      </c>
      <c r="C83" s="26" t="s">
        <v>305</v>
      </c>
      <c r="D83" s="27">
        <v>228351.18</v>
      </c>
      <c r="E83" s="64" t="s">
        <v>44</v>
      </c>
      <c r="F83" s="65">
        <f t="shared" si="2"/>
        <v>228351.18</v>
      </c>
    </row>
    <row r="84" spans="1:6">
      <c r="A84" s="24" t="s">
        <v>214</v>
      </c>
      <c r="B84" s="63" t="s">
        <v>196</v>
      </c>
      <c r="C84" s="26" t="s">
        <v>306</v>
      </c>
      <c r="D84" s="27">
        <v>228351.18</v>
      </c>
      <c r="E84" s="64" t="s">
        <v>44</v>
      </c>
      <c r="F84" s="65">
        <f t="shared" si="2"/>
        <v>228351.18</v>
      </c>
    </row>
    <row r="85" spans="1:6" ht="22.5">
      <c r="A85" s="24" t="s">
        <v>307</v>
      </c>
      <c r="B85" s="63" t="s">
        <v>196</v>
      </c>
      <c r="C85" s="26" t="s">
        <v>308</v>
      </c>
      <c r="D85" s="27">
        <v>992145.32</v>
      </c>
      <c r="E85" s="64" t="s">
        <v>44</v>
      </c>
      <c r="F85" s="65">
        <f t="shared" si="2"/>
        <v>992145.32</v>
      </c>
    </row>
    <row r="86" spans="1:6" ht="45">
      <c r="A86" s="24" t="s">
        <v>309</v>
      </c>
      <c r="B86" s="63" t="s">
        <v>196</v>
      </c>
      <c r="C86" s="26" t="s">
        <v>310</v>
      </c>
      <c r="D86" s="27">
        <v>992145.32</v>
      </c>
      <c r="E86" s="64" t="s">
        <v>44</v>
      </c>
      <c r="F86" s="65">
        <f t="shared" si="2"/>
        <v>992145.32</v>
      </c>
    </row>
    <row r="87" spans="1:6">
      <c r="A87" s="24" t="s">
        <v>311</v>
      </c>
      <c r="B87" s="63" t="s">
        <v>196</v>
      </c>
      <c r="C87" s="26" t="s">
        <v>312</v>
      </c>
      <c r="D87" s="27">
        <v>12710063.41</v>
      </c>
      <c r="E87" s="64">
        <v>136106.62</v>
      </c>
      <c r="F87" s="65">
        <f t="shared" si="2"/>
        <v>12573956.790000001</v>
      </c>
    </row>
    <row r="88" spans="1:6" ht="45">
      <c r="A88" s="24" t="s">
        <v>313</v>
      </c>
      <c r="B88" s="63" t="s">
        <v>196</v>
      </c>
      <c r="C88" s="26" t="s">
        <v>314</v>
      </c>
      <c r="D88" s="27">
        <v>5892954.9400000004</v>
      </c>
      <c r="E88" s="64" t="s">
        <v>44</v>
      </c>
      <c r="F88" s="65">
        <f t="shared" si="2"/>
        <v>5892954.9400000004</v>
      </c>
    </row>
    <row r="89" spans="1:6">
      <c r="A89" s="24" t="s">
        <v>214</v>
      </c>
      <c r="B89" s="63" t="s">
        <v>196</v>
      </c>
      <c r="C89" s="26" t="s">
        <v>315</v>
      </c>
      <c r="D89" s="27">
        <v>5892954.9400000004</v>
      </c>
      <c r="E89" s="64" t="s">
        <v>44</v>
      </c>
      <c r="F89" s="65">
        <f t="shared" si="2"/>
        <v>5892954.9400000004</v>
      </c>
    </row>
    <row r="90" spans="1:6" ht="22.5">
      <c r="A90" s="24" t="s">
        <v>316</v>
      </c>
      <c r="B90" s="63" t="s">
        <v>196</v>
      </c>
      <c r="C90" s="26" t="s">
        <v>317</v>
      </c>
      <c r="D90" s="27">
        <v>58854.53</v>
      </c>
      <c r="E90" s="64" t="s">
        <v>44</v>
      </c>
      <c r="F90" s="65">
        <f t="shared" si="2"/>
        <v>58854.53</v>
      </c>
    </row>
    <row r="91" spans="1:6">
      <c r="A91" s="24" t="s">
        <v>214</v>
      </c>
      <c r="B91" s="63" t="s">
        <v>196</v>
      </c>
      <c r="C91" s="26" t="s">
        <v>318</v>
      </c>
      <c r="D91" s="27">
        <v>58854.53</v>
      </c>
      <c r="E91" s="64" t="s">
        <v>44</v>
      </c>
      <c r="F91" s="65">
        <f t="shared" si="2"/>
        <v>58854.53</v>
      </c>
    </row>
    <row r="92" spans="1:6" ht="22.5">
      <c r="A92" s="24" t="s">
        <v>319</v>
      </c>
      <c r="B92" s="63" t="s">
        <v>196</v>
      </c>
      <c r="C92" s="26" t="s">
        <v>320</v>
      </c>
      <c r="D92" s="27">
        <v>50000</v>
      </c>
      <c r="E92" s="64" t="s">
        <v>44</v>
      </c>
      <c r="F92" s="65">
        <f t="shared" si="2"/>
        <v>50000</v>
      </c>
    </row>
    <row r="93" spans="1:6">
      <c r="A93" s="24" t="s">
        <v>214</v>
      </c>
      <c r="B93" s="63" t="s">
        <v>196</v>
      </c>
      <c r="C93" s="26" t="s">
        <v>321</v>
      </c>
      <c r="D93" s="27">
        <v>50000</v>
      </c>
      <c r="E93" s="64" t="s">
        <v>44</v>
      </c>
      <c r="F93" s="65">
        <f t="shared" si="2"/>
        <v>50000</v>
      </c>
    </row>
    <row r="94" spans="1:6" ht="33.75">
      <c r="A94" s="24" t="s">
        <v>322</v>
      </c>
      <c r="B94" s="63" t="s">
        <v>196</v>
      </c>
      <c r="C94" s="26" t="s">
        <v>323</v>
      </c>
      <c r="D94" s="27">
        <v>1633279.48</v>
      </c>
      <c r="E94" s="64">
        <v>136106.62</v>
      </c>
      <c r="F94" s="65">
        <f t="shared" si="2"/>
        <v>1497172.8599999999</v>
      </c>
    </row>
    <row r="95" spans="1:6">
      <c r="A95" s="24" t="s">
        <v>166</v>
      </c>
      <c r="B95" s="63" t="s">
        <v>196</v>
      </c>
      <c r="C95" s="26" t="s">
        <v>324</v>
      </c>
      <c r="D95" s="27">
        <v>1633279.48</v>
      </c>
      <c r="E95" s="64">
        <v>136106.62</v>
      </c>
      <c r="F95" s="65">
        <f t="shared" si="2"/>
        <v>1497172.8599999999</v>
      </c>
    </row>
    <row r="96" spans="1:6" ht="33.75">
      <c r="A96" s="24" t="s">
        <v>325</v>
      </c>
      <c r="B96" s="63" t="s">
        <v>196</v>
      </c>
      <c r="C96" s="26" t="s">
        <v>326</v>
      </c>
      <c r="D96" s="27">
        <v>100000</v>
      </c>
      <c r="E96" s="64" t="s">
        <v>44</v>
      </c>
      <c r="F96" s="65">
        <f t="shared" si="2"/>
        <v>100000</v>
      </c>
    </row>
    <row r="97" spans="1:6">
      <c r="A97" s="24" t="s">
        <v>214</v>
      </c>
      <c r="B97" s="63" t="s">
        <v>196</v>
      </c>
      <c r="C97" s="26" t="s">
        <v>327</v>
      </c>
      <c r="D97" s="27">
        <v>100000</v>
      </c>
      <c r="E97" s="64" t="s">
        <v>44</v>
      </c>
      <c r="F97" s="65">
        <f t="shared" si="2"/>
        <v>100000</v>
      </c>
    </row>
    <row r="98" spans="1:6" ht="22.5">
      <c r="A98" s="24" t="s">
        <v>328</v>
      </c>
      <c r="B98" s="63" t="s">
        <v>196</v>
      </c>
      <c r="C98" s="26" t="s">
        <v>329</v>
      </c>
      <c r="D98" s="27">
        <v>818029.8</v>
      </c>
      <c r="E98" s="64" t="s">
        <v>44</v>
      </c>
      <c r="F98" s="65">
        <f t="shared" si="2"/>
        <v>818029.8</v>
      </c>
    </row>
    <row r="99" spans="1:6">
      <c r="A99" s="24" t="s">
        <v>214</v>
      </c>
      <c r="B99" s="63" t="s">
        <v>196</v>
      </c>
      <c r="C99" s="26" t="s">
        <v>330</v>
      </c>
      <c r="D99" s="27">
        <v>818029.8</v>
      </c>
      <c r="E99" s="64" t="s">
        <v>44</v>
      </c>
      <c r="F99" s="65">
        <f t="shared" si="2"/>
        <v>818029.8</v>
      </c>
    </row>
    <row r="100" spans="1:6" ht="33.75">
      <c r="A100" s="24" t="s">
        <v>331</v>
      </c>
      <c r="B100" s="63" t="s">
        <v>196</v>
      </c>
      <c r="C100" s="26" t="s">
        <v>332</v>
      </c>
      <c r="D100" s="27">
        <v>2986438.53</v>
      </c>
      <c r="E100" s="64" t="s">
        <v>44</v>
      </c>
      <c r="F100" s="65">
        <f t="shared" si="2"/>
        <v>2986438.53</v>
      </c>
    </row>
    <row r="101" spans="1:6">
      <c r="A101" s="24" t="s">
        <v>214</v>
      </c>
      <c r="B101" s="63" t="s">
        <v>196</v>
      </c>
      <c r="C101" s="26" t="s">
        <v>333</v>
      </c>
      <c r="D101" s="27">
        <v>1410576.29</v>
      </c>
      <c r="E101" s="64" t="s">
        <v>44</v>
      </c>
      <c r="F101" s="65">
        <f t="shared" si="2"/>
        <v>1410576.29</v>
      </c>
    </row>
    <row r="102" spans="1:6">
      <c r="A102" s="24" t="s">
        <v>214</v>
      </c>
      <c r="B102" s="63" t="s">
        <v>196</v>
      </c>
      <c r="C102" s="26" t="s">
        <v>334</v>
      </c>
      <c r="D102" s="27">
        <v>1575862.24</v>
      </c>
      <c r="E102" s="64" t="s">
        <v>44</v>
      </c>
      <c r="F102" s="65">
        <f t="shared" si="2"/>
        <v>1575862.24</v>
      </c>
    </row>
    <row r="103" spans="1:6" ht="45">
      <c r="A103" s="24" t="s">
        <v>335</v>
      </c>
      <c r="B103" s="63" t="s">
        <v>196</v>
      </c>
      <c r="C103" s="26" t="s">
        <v>336</v>
      </c>
      <c r="D103" s="27">
        <v>515825.39</v>
      </c>
      <c r="E103" s="64" t="s">
        <v>44</v>
      </c>
      <c r="F103" s="65">
        <f t="shared" si="2"/>
        <v>515825.39</v>
      </c>
    </row>
    <row r="104" spans="1:6">
      <c r="A104" s="24" t="s">
        <v>214</v>
      </c>
      <c r="B104" s="63" t="s">
        <v>196</v>
      </c>
      <c r="C104" s="26" t="s">
        <v>337</v>
      </c>
      <c r="D104" s="27">
        <v>515825.39</v>
      </c>
      <c r="E104" s="64" t="s">
        <v>44</v>
      </c>
      <c r="F104" s="65">
        <f t="shared" si="2"/>
        <v>515825.39</v>
      </c>
    </row>
    <row r="105" spans="1:6" ht="22.5">
      <c r="A105" s="24" t="s">
        <v>338</v>
      </c>
      <c r="B105" s="63" t="s">
        <v>196</v>
      </c>
      <c r="C105" s="26" t="s">
        <v>339</v>
      </c>
      <c r="D105" s="27">
        <v>27211.87</v>
      </c>
      <c r="E105" s="64" t="s">
        <v>44</v>
      </c>
      <c r="F105" s="65">
        <f t="shared" si="2"/>
        <v>27211.87</v>
      </c>
    </row>
    <row r="106" spans="1:6">
      <c r="A106" s="24" t="s">
        <v>214</v>
      </c>
      <c r="B106" s="63" t="s">
        <v>196</v>
      </c>
      <c r="C106" s="26" t="s">
        <v>340</v>
      </c>
      <c r="D106" s="27">
        <v>27211.87</v>
      </c>
      <c r="E106" s="64" t="s">
        <v>44</v>
      </c>
      <c r="F106" s="65">
        <f t="shared" si="2"/>
        <v>27211.87</v>
      </c>
    </row>
    <row r="107" spans="1:6" ht="22.5">
      <c r="A107" s="24" t="s">
        <v>341</v>
      </c>
      <c r="B107" s="63" t="s">
        <v>196</v>
      </c>
      <c r="C107" s="26" t="s">
        <v>342</v>
      </c>
      <c r="D107" s="27">
        <v>627468.87</v>
      </c>
      <c r="E107" s="64" t="s">
        <v>44</v>
      </c>
      <c r="F107" s="65">
        <f t="shared" si="2"/>
        <v>627468.87</v>
      </c>
    </row>
    <row r="108" spans="1:6">
      <c r="A108" s="24" t="s">
        <v>214</v>
      </c>
      <c r="B108" s="63" t="s">
        <v>196</v>
      </c>
      <c r="C108" s="26" t="s">
        <v>343</v>
      </c>
      <c r="D108" s="27">
        <v>627468.87</v>
      </c>
      <c r="E108" s="64" t="s">
        <v>44</v>
      </c>
      <c r="F108" s="65">
        <f t="shared" si="2"/>
        <v>627468.87</v>
      </c>
    </row>
    <row r="109" spans="1:6" ht="22.5">
      <c r="A109" s="24" t="s">
        <v>344</v>
      </c>
      <c r="B109" s="63" t="s">
        <v>196</v>
      </c>
      <c r="C109" s="26" t="s">
        <v>345</v>
      </c>
      <c r="D109" s="27">
        <v>159464.1</v>
      </c>
      <c r="E109" s="64">
        <v>13288.68</v>
      </c>
      <c r="F109" s="65">
        <f t="shared" si="2"/>
        <v>146175.42000000001</v>
      </c>
    </row>
    <row r="110" spans="1:6" ht="22.5">
      <c r="A110" s="24" t="s">
        <v>346</v>
      </c>
      <c r="B110" s="63" t="s">
        <v>196</v>
      </c>
      <c r="C110" s="26" t="s">
        <v>347</v>
      </c>
      <c r="D110" s="27">
        <v>159464.1</v>
      </c>
      <c r="E110" s="64">
        <v>13288.68</v>
      </c>
      <c r="F110" s="65">
        <f t="shared" si="2"/>
        <v>146175.42000000001</v>
      </c>
    </row>
    <row r="111" spans="1:6">
      <c r="A111" s="24" t="s">
        <v>166</v>
      </c>
      <c r="B111" s="63" t="s">
        <v>196</v>
      </c>
      <c r="C111" s="26" t="s">
        <v>348</v>
      </c>
      <c r="D111" s="27">
        <v>159464.1</v>
      </c>
      <c r="E111" s="64">
        <v>13288.68</v>
      </c>
      <c r="F111" s="65">
        <f t="shared" ref="F111:F135" si="3">IF(OR(D111="-",IF(E111="-",0,E111)&gt;=IF(D111="-",0,D111)),"-",IF(D111="-",0,D111)-IF(E111="-",0,E111))</f>
        <v>146175.42000000001</v>
      </c>
    </row>
    <row r="112" spans="1:6">
      <c r="A112" s="24" t="s">
        <v>349</v>
      </c>
      <c r="B112" s="63" t="s">
        <v>196</v>
      </c>
      <c r="C112" s="26" t="s">
        <v>350</v>
      </c>
      <c r="D112" s="27">
        <v>11699965.060000001</v>
      </c>
      <c r="E112" s="64">
        <v>974997.09</v>
      </c>
      <c r="F112" s="65">
        <f t="shared" si="3"/>
        <v>10724967.970000001</v>
      </c>
    </row>
    <row r="113" spans="1:6">
      <c r="A113" s="24" t="s">
        <v>351</v>
      </c>
      <c r="B113" s="63" t="s">
        <v>196</v>
      </c>
      <c r="C113" s="26" t="s">
        <v>352</v>
      </c>
      <c r="D113" s="27">
        <v>11699965.060000001</v>
      </c>
      <c r="E113" s="64">
        <v>974997.09</v>
      </c>
      <c r="F113" s="65">
        <f t="shared" si="3"/>
        <v>10724967.970000001</v>
      </c>
    </row>
    <row r="114" spans="1:6" ht="33.75">
      <c r="A114" s="24" t="s">
        <v>353</v>
      </c>
      <c r="B114" s="63" t="s">
        <v>196</v>
      </c>
      <c r="C114" s="26" t="s">
        <v>354</v>
      </c>
      <c r="D114" s="27">
        <v>9775924.1400000006</v>
      </c>
      <c r="E114" s="64">
        <v>814660.35</v>
      </c>
      <c r="F114" s="65">
        <f t="shared" si="3"/>
        <v>8961263.790000001</v>
      </c>
    </row>
    <row r="115" spans="1:6">
      <c r="A115" s="24" t="s">
        <v>166</v>
      </c>
      <c r="B115" s="63" t="s">
        <v>196</v>
      </c>
      <c r="C115" s="26" t="s">
        <v>355</v>
      </c>
      <c r="D115" s="27">
        <v>9775924.1400000006</v>
      </c>
      <c r="E115" s="64">
        <v>814660.35</v>
      </c>
      <c r="F115" s="65">
        <f t="shared" si="3"/>
        <v>8961263.790000001</v>
      </c>
    </row>
    <row r="116" spans="1:6" ht="33.75">
      <c r="A116" s="24" t="s">
        <v>356</v>
      </c>
      <c r="B116" s="63" t="s">
        <v>196</v>
      </c>
      <c r="C116" s="26" t="s">
        <v>357</v>
      </c>
      <c r="D116" s="27">
        <v>1924040.92</v>
      </c>
      <c r="E116" s="64">
        <v>160336.74</v>
      </c>
      <c r="F116" s="65">
        <f t="shared" si="3"/>
        <v>1763704.18</v>
      </c>
    </row>
    <row r="117" spans="1:6">
      <c r="A117" s="24" t="s">
        <v>166</v>
      </c>
      <c r="B117" s="63" t="s">
        <v>196</v>
      </c>
      <c r="C117" s="26" t="s">
        <v>358</v>
      </c>
      <c r="D117" s="27">
        <v>1924040.92</v>
      </c>
      <c r="E117" s="64">
        <v>160336.74</v>
      </c>
      <c r="F117" s="65">
        <f t="shared" si="3"/>
        <v>1763704.18</v>
      </c>
    </row>
    <row r="118" spans="1:6">
      <c r="A118" s="24" t="s">
        <v>359</v>
      </c>
      <c r="B118" s="63" t="s">
        <v>196</v>
      </c>
      <c r="C118" s="26" t="s">
        <v>360</v>
      </c>
      <c r="D118" s="27">
        <v>714263.9</v>
      </c>
      <c r="E118" s="64">
        <v>51988</v>
      </c>
      <c r="F118" s="65">
        <f t="shared" si="3"/>
        <v>662275.9</v>
      </c>
    </row>
    <row r="119" spans="1:6">
      <c r="A119" s="24" t="s">
        <v>361</v>
      </c>
      <c r="B119" s="63" t="s">
        <v>196</v>
      </c>
      <c r="C119" s="26" t="s">
        <v>362</v>
      </c>
      <c r="D119" s="27">
        <v>623856</v>
      </c>
      <c r="E119" s="64">
        <v>51988</v>
      </c>
      <c r="F119" s="65">
        <f t="shared" si="3"/>
        <v>571868</v>
      </c>
    </row>
    <row r="120" spans="1:6" ht="33.75">
      <c r="A120" s="24" t="s">
        <v>231</v>
      </c>
      <c r="B120" s="63" t="s">
        <v>196</v>
      </c>
      <c r="C120" s="26" t="s">
        <v>363</v>
      </c>
      <c r="D120" s="27">
        <v>623856</v>
      </c>
      <c r="E120" s="64">
        <v>51988</v>
      </c>
      <c r="F120" s="65">
        <f t="shared" si="3"/>
        <v>571868</v>
      </c>
    </row>
    <row r="121" spans="1:6" ht="22.5">
      <c r="A121" s="24" t="s">
        <v>364</v>
      </c>
      <c r="B121" s="63" t="s">
        <v>196</v>
      </c>
      <c r="C121" s="26" t="s">
        <v>365</v>
      </c>
      <c r="D121" s="27">
        <v>623856</v>
      </c>
      <c r="E121" s="64">
        <v>51988</v>
      </c>
      <c r="F121" s="65">
        <f t="shared" si="3"/>
        <v>571868</v>
      </c>
    </row>
    <row r="122" spans="1:6">
      <c r="A122" s="24" t="s">
        <v>366</v>
      </c>
      <c r="B122" s="63" t="s">
        <v>196</v>
      </c>
      <c r="C122" s="26" t="s">
        <v>367</v>
      </c>
      <c r="D122" s="27">
        <v>90407.9</v>
      </c>
      <c r="E122" s="64" t="s">
        <v>44</v>
      </c>
      <c r="F122" s="65">
        <f t="shared" si="3"/>
        <v>90407.9</v>
      </c>
    </row>
    <row r="123" spans="1:6" ht="22.5">
      <c r="A123" s="24" t="s">
        <v>368</v>
      </c>
      <c r="B123" s="63" t="s">
        <v>196</v>
      </c>
      <c r="C123" s="26" t="s">
        <v>369</v>
      </c>
      <c r="D123" s="27">
        <v>54986.400000000001</v>
      </c>
      <c r="E123" s="64" t="s">
        <v>44</v>
      </c>
      <c r="F123" s="65">
        <f t="shared" si="3"/>
        <v>54986.400000000001</v>
      </c>
    </row>
    <row r="124" spans="1:6">
      <c r="A124" s="24" t="s">
        <v>370</v>
      </c>
      <c r="B124" s="63" t="s">
        <v>196</v>
      </c>
      <c r="C124" s="26" t="s">
        <v>371</v>
      </c>
      <c r="D124" s="27">
        <v>54986.400000000001</v>
      </c>
      <c r="E124" s="64" t="s">
        <v>44</v>
      </c>
      <c r="F124" s="65">
        <f t="shared" si="3"/>
        <v>54986.400000000001</v>
      </c>
    </row>
    <row r="125" spans="1:6" ht="22.5">
      <c r="A125" s="24" t="s">
        <v>372</v>
      </c>
      <c r="B125" s="63" t="s">
        <v>196</v>
      </c>
      <c r="C125" s="26" t="s">
        <v>373</v>
      </c>
      <c r="D125" s="27">
        <v>35421.5</v>
      </c>
      <c r="E125" s="64" t="s">
        <v>44</v>
      </c>
      <c r="F125" s="65">
        <f t="shared" si="3"/>
        <v>35421.5</v>
      </c>
    </row>
    <row r="126" spans="1:6">
      <c r="A126" s="24" t="s">
        <v>370</v>
      </c>
      <c r="B126" s="63" t="s">
        <v>196</v>
      </c>
      <c r="C126" s="26" t="s">
        <v>374</v>
      </c>
      <c r="D126" s="27">
        <v>35421.5</v>
      </c>
      <c r="E126" s="64" t="s">
        <v>44</v>
      </c>
      <c r="F126" s="65">
        <f t="shared" si="3"/>
        <v>35421.5</v>
      </c>
    </row>
    <row r="127" spans="1:6">
      <c r="A127" s="24" t="s">
        <v>375</v>
      </c>
      <c r="B127" s="63" t="s">
        <v>196</v>
      </c>
      <c r="C127" s="26" t="s">
        <v>376</v>
      </c>
      <c r="D127" s="27">
        <v>40000</v>
      </c>
      <c r="E127" s="64" t="s">
        <v>44</v>
      </c>
      <c r="F127" s="65">
        <f t="shared" si="3"/>
        <v>40000</v>
      </c>
    </row>
    <row r="128" spans="1:6">
      <c r="A128" s="24" t="s">
        <v>377</v>
      </c>
      <c r="B128" s="63" t="s">
        <v>196</v>
      </c>
      <c r="C128" s="26" t="s">
        <v>378</v>
      </c>
      <c r="D128" s="27">
        <v>40000</v>
      </c>
      <c r="E128" s="64" t="s">
        <v>44</v>
      </c>
      <c r="F128" s="65">
        <f t="shared" si="3"/>
        <v>40000</v>
      </c>
    </row>
    <row r="129" spans="1:6" ht="33.75">
      <c r="A129" s="24" t="s">
        <v>379</v>
      </c>
      <c r="B129" s="63" t="s">
        <v>196</v>
      </c>
      <c r="C129" s="26" t="s">
        <v>380</v>
      </c>
      <c r="D129" s="27">
        <v>40000</v>
      </c>
      <c r="E129" s="64" t="s">
        <v>44</v>
      </c>
      <c r="F129" s="65">
        <f t="shared" si="3"/>
        <v>40000</v>
      </c>
    </row>
    <row r="130" spans="1:6">
      <c r="A130" s="24" t="s">
        <v>214</v>
      </c>
      <c r="B130" s="63" t="s">
        <v>196</v>
      </c>
      <c r="C130" s="26" t="s">
        <v>381</v>
      </c>
      <c r="D130" s="27">
        <v>40000</v>
      </c>
      <c r="E130" s="64" t="s">
        <v>44</v>
      </c>
      <c r="F130" s="65">
        <f t="shared" si="3"/>
        <v>40000</v>
      </c>
    </row>
    <row r="131" spans="1:6" ht="22.5">
      <c r="A131" s="24" t="s">
        <v>382</v>
      </c>
      <c r="B131" s="63" t="s">
        <v>196</v>
      </c>
      <c r="C131" s="26" t="s">
        <v>383</v>
      </c>
      <c r="D131" s="27">
        <v>370805.56</v>
      </c>
      <c r="E131" s="64" t="s">
        <v>44</v>
      </c>
      <c r="F131" s="65">
        <f t="shared" si="3"/>
        <v>370805.56</v>
      </c>
    </row>
    <row r="132" spans="1:6">
      <c r="A132" s="24" t="s">
        <v>202</v>
      </c>
      <c r="B132" s="63" t="s">
        <v>196</v>
      </c>
      <c r="C132" s="26" t="s">
        <v>384</v>
      </c>
      <c r="D132" s="27">
        <v>370805.56</v>
      </c>
      <c r="E132" s="64" t="s">
        <v>44</v>
      </c>
      <c r="F132" s="65">
        <f t="shared" si="3"/>
        <v>370805.56</v>
      </c>
    </row>
    <row r="133" spans="1:6">
      <c r="A133" s="24" t="s">
        <v>385</v>
      </c>
      <c r="B133" s="63" t="s">
        <v>196</v>
      </c>
      <c r="C133" s="26" t="s">
        <v>386</v>
      </c>
      <c r="D133" s="27">
        <v>370805.56</v>
      </c>
      <c r="E133" s="64" t="s">
        <v>44</v>
      </c>
      <c r="F133" s="65">
        <f t="shared" si="3"/>
        <v>370805.56</v>
      </c>
    </row>
    <row r="134" spans="1:6" ht="33.75">
      <c r="A134" s="24" t="s">
        <v>231</v>
      </c>
      <c r="B134" s="63" t="s">
        <v>196</v>
      </c>
      <c r="C134" s="26" t="s">
        <v>387</v>
      </c>
      <c r="D134" s="27">
        <v>370805.56</v>
      </c>
      <c r="E134" s="64" t="s">
        <v>44</v>
      </c>
      <c r="F134" s="65">
        <f t="shared" si="3"/>
        <v>370805.56</v>
      </c>
    </row>
    <row r="135" spans="1:6">
      <c r="A135" s="24" t="s">
        <v>388</v>
      </c>
      <c r="B135" s="63" t="s">
        <v>196</v>
      </c>
      <c r="C135" s="26" t="s">
        <v>389</v>
      </c>
      <c r="D135" s="27">
        <v>370805.56</v>
      </c>
      <c r="E135" s="64" t="s">
        <v>44</v>
      </c>
      <c r="F135" s="65">
        <f t="shared" si="3"/>
        <v>370805.56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390</v>
      </c>
      <c r="B137" s="72" t="s">
        <v>391</v>
      </c>
      <c r="C137" s="73" t="s">
        <v>197</v>
      </c>
      <c r="D137" s="74">
        <v>-150004.01</v>
      </c>
      <c r="E137" s="74">
        <v>1945039.34</v>
      </c>
      <c r="F137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2" workbookViewId="0">
      <selection activeCell="J34" sqref="J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393</v>
      </c>
      <c r="B1" s="134"/>
      <c r="C1" s="134"/>
      <c r="D1" s="134"/>
      <c r="E1" s="134"/>
      <c r="F1" s="134"/>
    </row>
    <row r="2" spans="1:6" ht="13.15" customHeight="1">
      <c r="A2" s="122" t="s">
        <v>394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19</v>
      </c>
      <c r="B4" s="110" t="s">
        <v>20</v>
      </c>
      <c r="C4" s="127" t="s">
        <v>395</v>
      </c>
      <c r="D4" s="113" t="s">
        <v>22</v>
      </c>
      <c r="E4" s="113" t="s">
        <v>23</v>
      </c>
      <c r="F4" s="119" t="s">
        <v>24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9" t="s">
        <v>396</v>
      </c>
      <c r="B12" s="80" t="s">
        <v>397</v>
      </c>
      <c r="C12" s="81" t="s">
        <v>197</v>
      </c>
      <c r="D12" s="93">
        <f>D17</f>
        <v>1202524.0099999979</v>
      </c>
      <c r="E12" s="93">
        <f>E17</f>
        <v>-1945039.3400000008</v>
      </c>
      <c r="F12" s="94">
        <f>D12-E12</f>
        <v>3147563.3499999987</v>
      </c>
    </row>
    <row r="13" spans="1:6">
      <c r="A13" s="82" t="s">
        <v>31</v>
      </c>
      <c r="B13" s="83"/>
      <c r="C13" s="84"/>
      <c r="D13" s="95"/>
      <c r="E13" s="95"/>
      <c r="F13" s="96"/>
    </row>
    <row r="14" spans="1:6" ht="22.5">
      <c r="A14" s="85" t="s">
        <v>398</v>
      </c>
      <c r="B14" s="86" t="s">
        <v>399</v>
      </c>
      <c r="C14" s="87" t="s">
        <v>197</v>
      </c>
      <c r="D14" s="97" t="s">
        <v>44</v>
      </c>
      <c r="E14" s="97" t="s">
        <v>44</v>
      </c>
      <c r="F14" s="98" t="s">
        <v>44</v>
      </c>
    </row>
    <row r="15" spans="1:6">
      <c r="A15" s="85" t="s">
        <v>400</v>
      </c>
      <c r="B15" s="86" t="s">
        <v>401</v>
      </c>
      <c r="C15" s="87" t="s">
        <v>197</v>
      </c>
      <c r="D15" s="95"/>
      <c r="E15" s="95"/>
      <c r="F15" s="96"/>
    </row>
    <row r="16" spans="1:6">
      <c r="A16" s="79" t="s">
        <v>402</v>
      </c>
      <c r="B16" s="80" t="s">
        <v>403</v>
      </c>
      <c r="C16" s="81" t="s">
        <v>404</v>
      </c>
      <c r="D16" s="97">
        <f>D17</f>
        <v>1202524.0099999979</v>
      </c>
      <c r="E16" s="97">
        <f>E17</f>
        <v>-1945039.3400000008</v>
      </c>
      <c r="F16" s="98">
        <f>D16-E16</f>
        <v>3147563.3499999987</v>
      </c>
    </row>
    <row r="17" spans="1:6" ht="22.5">
      <c r="A17" s="79" t="s">
        <v>405</v>
      </c>
      <c r="B17" s="80" t="s">
        <v>403</v>
      </c>
      <c r="C17" s="81" t="s">
        <v>406</v>
      </c>
      <c r="D17" s="95">
        <f>D22+D26</f>
        <v>1202524.0099999979</v>
      </c>
      <c r="E17" s="95">
        <f>E22+E26</f>
        <v>-1945039.3400000008</v>
      </c>
      <c r="F17" s="96">
        <f>D17-E17</f>
        <v>3147563.3499999987</v>
      </c>
    </row>
    <row r="18" spans="1:6" ht="45">
      <c r="A18" s="79" t="s">
        <v>436</v>
      </c>
      <c r="B18" s="80" t="s">
        <v>403</v>
      </c>
      <c r="C18" s="81" t="s">
        <v>437</v>
      </c>
      <c r="D18" s="77"/>
      <c r="E18" s="77"/>
      <c r="F18" s="78"/>
    </row>
    <row r="19" spans="1:6">
      <c r="A19" s="79" t="s">
        <v>438</v>
      </c>
      <c r="B19" s="80" t="s">
        <v>407</v>
      </c>
      <c r="C19" s="81" t="s">
        <v>408</v>
      </c>
      <c r="D19" s="93">
        <f>D22</f>
        <v>-47760505.990000002</v>
      </c>
      <c r="E19" s="93">
        <f>E22</f>
        <v>-8513980.7200000007</v>
      </c>
      <c r="F19" s="94" t="s">
        <v>392</v>
      </c>
    </row>
    <row r="20" spans="1:6">
      <c r="A20" s="88" t="s">
        <v>439</v>
      </c>
      <c r="B20" s="89" t="s">
        <v>407</v>
      </c>
      <c r="C20" s="90" t="s">
        <v>440</v>
      </c>
      <c r="D20" s="91">
        <f>D22</f>
        <v>-47760505.990000002</v>
      </c>
      <c r="E20" s="91">
        <f>E22</f>
        <v>-8513980.7200000007</v>
      </c>
      <c r="F20" s="92" t="s">
        <v>392</v>
      </c>
    </row>
    <row r="21" spans="1:6" ht="22.5">
      <c r="A21" s="88" t="s">
        <v>441</v>
      </c>
      <c r="B21" s="89" t="s">
        <v>407</v>
      </c>
      <c r="C21" s="90" t="s">
        <v>442</v>
      </c>
      <c r="D21" s="27">
        <f>D22</f>
        <v>-47760505.990000002</v>
      </c>
      <c r="E21" s="27">
        <f>E22</f>
        <v>-8513980.7200000007</v>
      </c>
      <c r="F21" s="65" t="s">
        <v>392</v>
      </c>
    </row>
    <row r="22" spans="1:6" ht="22.5">
      <c r="A22" s="88" t="s">
        <v>409</v>
      </c>
      <c r="B22" s="89" t="s">
        <v>407</v>
      </c>
      <c r="C22" s="90" t="s">
        <v>410</v>
      </c>
      <c r="D22" s="27">
        <f>-Доходы!D19</f>
        <v>-47760505.990000002</v>
      </c>
      <c r="E22" s="27">
        <v>-8513980.7200000007</v>
      </c>
      <c r="F22" s="65" t="s">
        <v>392</v>
      </c>
    </row>
    <row r="23" spans="1:6">
      <c r="A23" s="79" t="s">
        <v>443</v>
      </c>
      <c r="B23" s="80" t="s">
        <v>411</v>
      </c>
      <c r="C23" s="90" t="s">
        <v>412</v>
      </c>
      <c r="D23" s="93">
        <f>D26</f>
        <v>48963030</v>
      </c>
      <c r="E23" s="93">
        <f>E26</f>
        <v>6568941.3799999999</v>
      </c>
      <c r="F23" s="94" t="s">
        <v>392</v>
      </c>
    </row>
    <row r="24" spans="1:6" ht="12.75" customHeight="1">
      <c r="A24" s="88" t="s">
        <v>444</v>
      </c>
      <c r="B24" s="89" t="s">
        <v>411</v>
      </c>
      <c r="C24" s="90" t="s">
        <v>445</v>
      </c>
      <c r="D24" s="27">
        <f>D26</f>
        <v>48963030</v>
      </c>
      <c r="E24" s="27">
        <f>E26</f>
        <v>6568941.3799999999</v>
      </c>
      <c r="F24" s="65" t="s">
        <v>392</v>
      </c>
    </row>
    <row r="25" spans="1:6" ht="23.25" customHeight="1">
      <c r="A25" s="88" t="s">
        <v>446</v>
      </c>
      <c r="B25" s="89" t="s">
        <v>411</v>
      </c>
      <c r="C25" s="90" t="s">
        <v>447</v>
      </c>
      <c r="D25" s="27">
        <f>D26</f>
        <v>48963030</v>
      </c>
      <c r="E25" s="27">
        <f>E26</f>
        <v>6568941.3799999999</v>
      </c>
      <c r="F25" s="65" t="s">
        <v>392</v>
      </c>
    </row>
    <row r="26" spans="1:6" ht="23.25" customHeight="1">
      <c r="A26" s="88" t="s">
        <v>413</v>
      </c>
      <c r="B26" s="89" t="s">
        <v>411</v>
      </c>
      <c r="C26" s="90" t="s">
        <v>414</v>
      </c>
      <c r="D26" s="27">
        <v>48963030</v>
      </c>
      <c r="E26" s="27">
        <v>6568941.3799999999</v>
      </c>
      <c r="F26" s="65" t="s">
        <v>392</v>
      </c>
    </row>
    <row r="29" spans="1:6" ht="12.75" customHeight="1">
      <c r="A29" s="99"/>
    </row>
    <row r="30" spans="1:6" ht="12.75" customHeight="1">
      <c r="A30" s="99"/>
      <c r="B30" s="100"/>
      <c r="C30" s="100"/>
      <c r="D30" s="101"/>
      <c r="E30" s="136"/>
      <c r="F30" s="137"/>
    </row>
    <row r="31" spans="1:6" ht="12.75" customHeight="1">
      <c r="A31" s="102"/>
      <c r="B31" s="138"/>
      <c r="C31" s="138"/>
      <c r="D31" s="138"/>
      <c r="E31" s="138"/>
      <c r="F31" s="103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4"/>
      <c r="B33" s="104"/>
      <c r="C33" s="104"/>
      <c r="D33" s="104"/>
      <c r="E33" s="104"/>
      <c r="F33" s="104"/>
    </row>
    <row r="34" spans="1:6" ht="12.75" customHeight="1">
      <c r="A34" s="105"/>
      <c r="B34" s="100"/>
      <c r="C34" s="100"/>
      <c r="D34" s="106"/>
      <c r="E34" s="139"/>
      <c r="F34" s="137"/>
    </row>
    <row r="35" spans="1:6" ht="12.75" customHeight="1">
      <c r="A35" s="99"/>
      <c r="B35" s="138"/>
      <c r="C35" s="138"/>
      <c r="D35" s="138"/>
      <c r="E35" s="138"/>
      <c r="F35" s="103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7" spans="1:6" ht="12.75" customHeight="1">
      <c r="A47" s="107"/>
    </row>
    <row r="48" spans="1:6" ht="12.75" customHeight="1">
      <c r="A48" s="107"/>
      <c r="D48" s="108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415</v>
      </c>
      <c r="B1" t="s">
        <v>416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416</v>
      </c>
    </row>
    <row r="7" spans="1:2">
      <c r="A7" t="s">
        <v>425</v>
      </c>
      <c r="B7" t="s">
        <v>426</v>
      </c>
    </row>
    <row r="8" spans="1:2">
      <c r="A8" t="s">
        <v>427</v>
      </c>
      <c r="B8" t="s">
        <v>426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431</v>
      </c>
    </row>
    <row r="11" spans="1:2">
      <c r="A11" t="s">
        <v>432</v>
      </c>
      <c r="B11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rep:2.47.0.104</dc:description>
  <cp:lastModifiedBy>Татьяна Игнатьева</cp:lastModifiedBy>
  <dcterms:created xsi:type="dcterms:W3CDTF">2019-02-05T05:05:43Z</dcterms:created>
  <dcterms:modified xsi:type="dcterms:W3CDTF">2019-02-18T04:49:26Z</dcterms:modified>
</cp:coreProperties>
</file>